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pil Membership\Forms  LEA-PSA-ISD\24-25 Forms\D&amp;H ACCESSIBILITY VERIFIED VERSIONS\"/>
    </mc:Choice>
  </mc:AlternateContent>
  <bookViews>
    <workbookView xWindow="28680" yWindow="-120" windowWidth="29040" windowHeight="15840" tabRatio="881" activeTab="2"/>
  </bookViews>
  <sheets>
    <sheet name="Instructions" sheetId="15" r:id="rId1"/>
    <sheet name="1. Weeks " sheetId="11" r:id="rId2"/>
    <sheet name="2. Hours of Instruction" sheetId="12" r:id="rId3"/>
    <sheet name="3. Qual Prof Dev ECSE HC" sheetId="17" r:id="rId4"/>
    <sheet name="4a. EXAMPLE-ECSE R55 HOURS" sheetId="18" r:id="rId5"/>
    <sheet name="4b. EXAMPLE-ECSE R62 HOURS" sheetId="19" r:id="rId6"/>
  </sheets>
  <definedNames>
    <definedName name="_xlnm.Print_Area" localSheetId="1">'1. Weeks '!$A$1:$AF$33</definedName>
    <definedName name="_xlnm.Print_Area" localSheetId="2">'2. Hours of Instruction'!$A$1:$P$42</definedName>
    <definedName name="_xlnm.Print_Area" localSheetId="3">'3. Qual Prof Dev ECSE HC'!$A$1:$G$34</definedName>
    <definedName name="_xlnm.Print_Area" localSheetId="4">'4a. EXAMPLE-ECSE R55 HOURS'!$A$1:$P$42</definedName>
    <definedName name="_xlnm.Print_Area" localSheetId="5">'4b. EXAMPLE-ECSE R62 HOURS'!$A$1:$P$42</definedName>
    <definedName name="_xlnm.Print_Area" localSheetId="0">Instructions!$A$1:$N$34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2" l="1"/>
  <c r="E39" i="19"/>
  <c r="G39" i="19" s="1"/>
  <c r="E38" i="19"/>
  <c r="G38" i="19" s="1"/>
  <c r="O37" i="19"/>
  <c r="E37" i="19"/>
  <c r="G37" i="19" s="1"/>
  <c r="O36" i="19"/>
  <c r="G36" i="19"/>
  <c r="E36" i="19"/>
  <c r="O35" i="19"/>
  <c r="G35" i="19"/>
  <c r="O34" i="19"/>
  <c r="G34" i="19"/>
  <c r="E34" i="19"/>
  <c r="O33" i="19"/>
  <c r="E33" i="19"/>
  <c r="G33" i="19" s="1"/>
  <c r="E27" i="19"/>
  <c r="G27" i="19" s="1"/>
  <c r="G26" i="19"/>
  <c r="E26" i="19"/>
  <c r="M25" i="19"/>
  <c r="O25" i="19" s="1"/>
  <c r="E25" i="19"/>
  <c r="G25" i="19" s="1"/>
  <c r="M24" i="19"/>
  <c r="O24" i="19" s="1"/>
  <c r="G24" i="19"/>
  <c r="E24" i="19"/>
  <c r="M23" i="19"/>
  <c r="O23" i="19" s="1"/>
  <c r="E23" i="19"/>
  <c r="G23" i="19" s="1"/>
  <c r="M22" i="19"/>
  <c r="O22" i="19" s="1"/>
  <c r="G22" i="19"/>
  <c r="E22" i="19"/>
  <c r="M21" i="19"/>
  <c r="O21" i="19" s="1"/>
  <c r="E21" i="19"/>
  <c r="G21" i="19" s="1"/>
  <c r="O20" i="19"/>
  <c r="O19" i="19"/>
  <c r="G15" i="19"/>
  <c r="E15" i="19"/>
  <c r="E14" i="19"/>
  <c r="G14" i="19" s="1"/>
  <c r="M13" i="19"/>
  <c r="O13" i="19" s="1"/>
  <c r="E13" i="19"/>
  <c r="G13" i="19" s="1"/>
  <c r="O12" i="19"/>
  <c r="M12" i="19"/>
  <c r="E12" i="19"/>
  <c r="G12" i="19" s="1"/>
  <c r="M11" i="19"/>
  <c r="O11" i="19" s="1"/>
  <c r="E11" i="19"/>
  <c r="G11" i="19" s="1"/>
  <c r="O10" i="19"/>
  <c r="M10" i="19"/>
  <c r="E10" i="19"/>
  <c r="G10" i="19" s="1"/>
  <c r="M9" i="19"/>
  <c r="O9" i="19" s="1"/>
  <c r="E9" i="19"/>
  <c r="G9" i="19" s="1"/>
  <c r="O8" i="19"/>
  <c r="M8" i="19"/>
  <c r="E8" i="19"/>
  <c r="G8" i="19" s="1"/>
  <c r="O7" i="19"/>
  <c r="E7" i="19"/>
  <c r="G7" i="19" s="1"/>
  <c r="G29" i="19" l="1"/>
  <c r="G30" i="19" s="1"/>
  <c r="H30" i="19" s="1"/>
  <c r="N34" i="19" s="1"/>
  <c r="P34" i="19" s="1"/>
  <c r="O27" i="19"/>
  <c r="O28" i="19" s="1"/>
  <c r="P28" i="19" s="1"/>
  <c r="N37" i="19" s="1"/>
  <c r="P37" i="19" s="1"/>
  <c r="G41" i="19"/>
  <c r="G42" i="19" s="1"/>
  <c r="H42" i="19" s="1"/>
  <c r="N35" i="19" s="1"/>
  <c r="P35" i="19" s="1"/>
  <c r="G17" i="19"/>
  <c r="G18" i="19" s="1"/>
  <c r="H18" i="19" s="1"/>
  <c r="N33" i="19" s="1"/>
  <c r="P33" i="19" s="1"/>
  <c r="O15" i="19"/>
  <c r="O16" i="19" s="1"/>
  <c r="P16" i="19" s="1"/>
  <c r="N36" i="19" s="1"/>
  <c r="P36" i="19" s="1"/>
  <c r="M7" i="18" l="1"/>
  <c r="O7" i="18" s="1"/>
  <c r="E11" i="18"/>
  <c r="G11" i="18" s="1"/>
  <c r="E10" i="18"/>
  <c r="G10" i="18" s="1"/>
  <c r="E9" i="18"/>
  <c r="G9" i="18" s="1"/>
  <c r="E8" i="18"/>
  <c r="G8" i="18" s="1"/>
  <c r="E7" i="18"/>
  <c r="G7" i="18" s="1"/>
  <c r="E39" i="18"/>
  <c r="G39" i="18" s="1"/>
  <c r="E38" i="18"/>
  <c r="G38" i="18" s="1"/>
  <c r="O37" i="18"/>
  <c r="E37" i="18"/>
  <c r="G37" i="18" s="1"/>
  <c r="O36" i="18"/>
  <c r="E36" i="18"/>
  <c r="G36" i="18" s="1"/>
  <c r="O35" i="18"/>
  <c r="E35" i="18"/>
  <c r="G35" i="18" s="1"/>
  <c r="O34" i="18"/>
  <c r="E34" i="18"/>
  <c r="G34" i="18" s="1"/>
  <c r="O33" i="18"/>
  <c r="E33" i="18"/>
  <c r="G33" i="18" s="1"/>
  <c r="E27" i="18"/>
  <c r="G27" i="18" s="1"/>
  <c r="E26" i="18"/>
  <c r="G26" i="18" s="1"/>
  <c r="M25" i="18"/>
  <c r="O25" i="18" s="1"/>
  <c r="E25" i="18"/>
  <c r="G25" i="18" s="1"/>
  <c r="M24" i="18"/>
  <c r="O24" i="18" s="1"/>
  <c r="E24" i="18"/>
  <c r="G24" i="18" s="1"/>
  <c r="M23" i="18"/>
  <c r="O23" i="18" s="1"/>
  <c r="E23" i="18"/>
  <c r="G23" i="18" s="1"/>
  <c r="M22" i="18"/>
  <c r="O22" i="18" s="1"/>
  <c r="E22" i="18"/>
  <c r="G22" i="18" s="1"/>
  <c r="O21" i="18"/>
  <c r="M21" i="18"/>
  <c r="E21" i="18"/>
  <c r="G21" i="18" s="1"/>
  <c r="M20" i="18"/>
  <c r="O20" i="18" s="1"/>
  <c r="M19" i="18"/>
  <c r="O19" i="18" s="1"/>
  <c r="E15" i="18"/>
  <c r="G15" i="18" s="1"/>
  <c r="E14" i="18"/>
  <c r="G14" i="18" s="1"/>
  <c r="M13" i="18"/>
  <c r="O13" i="18" s="1"/>
  <c r="E13" i="18"/>
  <c r="G13" i="18" s="1"/>
  <c r="M12" i="18"/>
  <c r="O12" i="18" s="1"/>
  <c r="E12" i="18"/>
  <c r="G12" i="18" s="1"/>
  <c r="M11" i="18"/>
  <c r="O11" i="18" s="1"/>
  <c r="M10" i="18"/>
  <c r="O10" i="18" s="1"/>
  <c r="M9" i="18"/>
  <c r="O9" i="18" s="1"/>
  <c r="M8" i="18"/>
  <c r="O8" i="18" s="1"/>
  <c r="G41" i="18" l="1"/>
  <c r="G42" i="18" s="1"/>
  <c r="H42" i="18" s="1"/>
  <c r="N35" i="18" s="1"/>
  <c r="P35" i="18" s="1"/>
  <c r="G29" i="18"/>
  <c r="G30" i="18" s="1"/>
  <c r="H30" i="18" s="1"/>
  <c r="N34" i="18" s="1"/>
  <c r="P34" i="18" s="1"/>
  <c r="G17" i="18"/>
  <c r="G18" i="18" s="1"/>
  <c r="H18" i="18" s="1"/>
  <c r="N33" i="18" s="1"/>
  <c r="P33" i="18" s="1"/>
  <c r="O15" i="18"/>
  <c r="O16" i="18" s="1"/>
  <c r="P16" i="18" s="1"/>
  <c r="N36" i="18" s="1"/>
  <c r="P36" i="18" s="1"/>
  <c r="O27" i="18"/>
  <c r="O28" i="18" s="1"/>
  <c r="P28" i="18" s="1"/>
  <c r="N37" i="18" s="1"/>
  <c r="P37" i="18" s="1"/>
  <c r="AF31" i="11" l="1"/>
  <c r="E26" i="17" l="1"/>
  <c r="O34" i="12"/>
  <c r="E39" i="12"/>
  <c r="G39" i="12" s="1"/>
  <c r="E38" i="12"/>
  <c r="G38" i="12"/>
  <c r="E37" i="12"/>
  <c r="G37" i="12" s="1"/>
  <c r="E36" i="12"/>
  <c r="G36" i="12" s="1"/>
  <c r="G35" i="12"/>
  <c r="E34" i="12"/>
  <c r="G34" i="12" s="1"/>
  <c r="E33" i="12"/>
  <c r="G33" i="12"/>
  <c r="E27" i="12"/>
  <c r="G27" i="12" s="1"/>
  <c r="E26" i="12"/>
  <c r="G26" i="12" s="1"/>
  <c r="M25" i="12"/>
  <c r="O25" i="12" s="1"/>
  <c r="E25" i="12"/>
  <c r="G25" i="12"/>
  <c r="M24" i="12"/>
  <c r="O24" i="12" s="1"/>
  <c r="E24" i="12"/>
  <c r="G24" i="12" s="1"/>
  <c r="M23" i="12"/>
  <c r="O23" i="12" s="1"/>
  <c r="E23" i="12"/>
  <c r="G23" i="12" s="1"/>
  <c r="M22" i="12"/>
  <c r="O22" i="12" s="1"/>
  <c r="E22" i="12"/>
  <c r="G22" i="12" s="1"/>
  <c r="M21" i="12"/>
  <c r="O21" i="12" s="1"/>
  <c r="E21" i="12"/>
  <c r="G21" i="12" s="1"/>
  <c r="M20" i="12"/>
  <c r="O20" i="12" s="1"/>
  <c r="M19" i="12"/>
  <c r="O19" i="12" s="1"/>
  <c r="E15" i="12"/>
  <c r="G15" i="12" s="1"/>
  <c r="E14" i="12"/>
  <c r="G14" i="12" s="1"/>
  <c r="M13" i="12"/>
  <c r="O13" i="12" s="1"/>
  <c r="E13" i="12"/>
  <c r="G13" i="12" s="1"/>
  <c r="M12" i="12"/>
  <c r="O12" i="12" s="1"/>
  <c r="E12" i="12"/>
  <c r="G12" i="12" s="1"/>
  <c r="M11" i="12"/>
  <c r="O11" i="12" s="1"/>
  <c r="E11" i="12"/>
  <c r="G11" i="12" s="1"/>
  <c r="M10" i="12"/>
  <c r="O10" i="12"/>
  <c r="E10" i="12"/>
  <c r="G10" i="12" s="1"/>
  <c r="M9" i="12"/>
  <c r="O9" i="12" s="1"/>
  <c r="E9" i="12"/>
  <c r="G9" i="12" s="1"/>
  <c r="M8" i="12"/>
  <c r="O8" i="12" s="1"/>
  <c r="E8" i="12"/>
  <c r="G8" i="12" s="1"/>
  <c r="M7" i="12"/>
  <c r="O7" i="12" s="1"/>
  <c r="E7" i="12"/>
  <c r="G7" i="12" s="1"/>
  <c r="O27" i="12" l="1"/>
  <c r="O28" i="12" s="1"/>
  <c r="P28" i="12" s="1"/>
  <c r="N37" i="12" s="1"/>
  <c r="G29" i="12"/>
  <c r="G30" i="12" s="1"/>
  <c r="H30" i="12" s="1"/>
  <c r="N34" i="12" s="1"/>
  <c r="P34" i="12" s="1"/>
  <c r="G41" i="12"/>
  <c r="G42" i="12" s="1"/>
  <c r="H42" i="12" s="1"/>
  <c r="N35" i="12" s="1"/>
  <c r="O15" i="12"/>
  <c r="G17" i="12"/>
  <c r="G18" i="12" s="1"/>
  <c r="H18" i="12" s="1"/>
  <c r="N33" i="12" s="1"/>
  <c r="O37" i="12"/>
  <c r="O33" i="12"/>
  <c r="O16" i="12"/>
  <c r="P16" i="12" s="1"/>
  <c r="N36" i="12" s="1"/>
  <c r="O36" i="12"/>
  <c r="O35" i="12"/>
  <c r="P37" i="12" l="1"/>
  <c r="P33" i="12"/>
  <c r="P36" i="12"/>
  <c r="P35" i="12"/>
</calcChain>
</file>

<file path=xl/sharedStrings.xml><?xml version="1.0" encoding="utf-8"?>
<sst xmlns="http://schemas.openxmlformats.org/spreadsheetml/2006/main" count="502" uniqueCount="161">
  <si>
    <t>School District:</t>
  </si>
  <si>
    <t>Building:</t>
  </si>
  <si>
    <t>School Year:</t>
  </si>
  <si>
    <t>M</t>
  </si>
  <si>
    <t>T</t>
  </si>
  <si>
    <t>W</t>
  </si>
  <si>
    <t>F</t>
  </si>
  <si>
    <t>Activity</t>
  </si>
  <si>
    <t>Start Time</t>
  </si>
  <si>
    <t>End Time</t>
  </si>
  <si>
    <t>Minutes</t>
  </si>
  <si>
    <t>Total Minutes</t>
  </si>
  <si>
    <t>Number of</t>
  </si>
  <si>
    <t>Scheduled:</t>
  </si>
  <si>
    <t>this Schedule</t>
  </si>
  <si>
    <t>(from calendar)</t>
  </si>
  <si>
    <t>(Days x Daily Hrs)</t>
  </si>
  <si>
    <t>Total  Hours</t>
  </si>
  <si>
    <t>Minutes Converted to Hours</t>
  </si>
  <si>
    <t>Total Hours of Instruction for School Year</t>
  </si>
  <si>
    <t xml:space="preserve">Enter Manually - Total Minutes for Lunch </t>
  </si>
  <si>
    <r>
      <t xml:space="preserve">Total Minutes </t>
    </r>
    <r>
      <rPr>
        <sz val="8"/>
        <color indexed="8"/>
        <rFont val="Calibri"/>
        <family val="2"/>
      </rPr>
      <t>(Less Lunch )</t>
    </r>
  </si>
  <si>
    <t>No Instruction*</t>
  </si>
  <si>
    <t>Directions for Completing and Submitting:</t>
  </si>
  <si>
    <t>1.</t>
  </si>
  <si>
    <t>2.</t>
  </si>
  <si>
    <t>3.</t>
  </si>
  <si>
    <t>4.</t>
  </si>
  <si>
    <t>Passing  Time into Next Class</t>
  </si>
  <si>
    <t>Color Key - ECSE Programs</t>
  </si>
  <si>
    <t>Count Day</t>
  </si>
  <si>
    <t>Weeks</t>
  </si>
  <si>
    <t>Group 1 Day 1</t>
  </si>
  <si>
    <t>Group 2 Day 1</t>
  </si>
  <si>
    <t>Group 1 Day 2</t>
  </si>
  <si>
    <t>Group 2 Day 2</t>
  </si>
  <si>
    <t>Home Visit</t>
  </si>
  <si>
    <t>Home Visit #1</t>
  </si>
  <si>
    <t>Home Visit #2</t>
  </si>
  <si>
    <t>2x/wk</t>
  </si>
  <si>
    <t>FTE</t>
  </si>
  <si>
    <t>Program:</t>
  </si>
  <si>
    <t xml:space="preserve"># Weeks of Instruction </t>
  </si>
  <si>
    <t>Days Available for Instruction</t>
  </si>
  <si>
    <t>Tab 1.</t>
  </si>
  <si>
    <t>Tab 2.</t>
  </si>
  <si>
    <t>ECSE H/C Minimum Hours Requirement:</t>
  </si>
  <si>
    <t>Rule 340.1755 or 340.1862 Home/Community:</t>
  </si>
  <si>
    <t>Summary - Total Weeks of Instruction</t>
  </si>
  <si>
    <t xml:space="preserve">  T/Th Group</t>
  </si>
  <si>
    <t>M/W Group</t>
  </si>
  <si>
    <t>Home Visit Only (1x/wk)</t>
  </si>
  <si>
    <t>Home Visit Only (2x/wk)</t>
  </si>
  <si>
    <t>Public School District</t>
  </si>
  <si>
    <t>Early Childhood Center</t>
  </si>
  <si>
    <t>PA-45HC - ECSE Home/Community Scheduled Days and Clock Hours Of Pupil Instruction</t>
  </si>
  <si>
    <t>PA-45HC - Tab 1</t>
  </si>
  <si>
    <t>PA-45HC - Tab 2</t>
  </si>
  <si>
    <t>Transfer # of Weeks to Tab 2</t>
  </si>
  <si>
    <t>M-F Group</t>
  </si>
  <si>
    <t>5x/wk</t>
  </si>
  <si>
    <t>Group 1 Day 3</t>
  </si>
  <si>
    <t>Group 1 Day 4</t>
  </si>
  <si>
    <t>Group 1 Day 5</t>
  </si>
  <si>
    <t>EXAMPLE Hours of Instruction - Rule 55</t>
  </si>
  <si>
    <t>EXAMPLE Hours of Instruction - Rule 62</t>
  </si>
  <si>
    <t>72 Hours Minimum. FTE calculated on 180 Hours.</t>
  </si>
  <si>
    <t>Friday Group</t>
  </si>
  <si>
    <t>1x/wk</t>
  </si>
  <si>
    <t>Group 4</t>
  </si>
  <si>
    <t xml:space="preserve">  M - TH Group</t>
  </si>
  <si>
    <t>4x/wk</t>
  </si>
  <si>
    <t>Group 2 Day 3</t>
  </si>
  <si>
    <t>Group 2 Day 4</t>
  </si>
  <si>
    <t xml:space="preserve"> T/TH Group </t>
  </si>
  <si>
    <t>Group 3 Day 1</t>
  </si>
  <si>
    <t>Group 3 Day 2</t>
  </si>
  <si>
    <t xml:space="preserve"> T/TH Group + HV</t>
  </si>
  <si>
    <t>2x/wk (+ HV 1x/wk)</t>
  </si>
  <si>
    <t>5.</t>
  </si>
  <si>
    <r>
      <t xml:space="preserve">Hours of Instruction: </t>
    </r>
    <r>
      <rPr>
        <sz val="10"/>
        <color indexed="8"/>
        <rFont val="Calibri"/>
        <family val="2"/>
      </rPr>
      <t>Enter the planned level of service to be provided each week (in hours) for a regular week of instruction for each pupil cohort (see example tabs).</t>
    </r>
  </si>
  <si>
    <t xml:space="preserve">NOTE: Start/end times must be entered in specified format for minutes to calculate (e.g., 11:53 AM or 3:25 PM). Enter one space before AM or PM. </t>
  </si>
  <si>
    <t>Program Weeks</t>
  </si>
  <si>
    <t>Planned Hours of Service</t>
  </si>
  <si>
    <t>Tab 4a.</t>
  </si>
  <si>
    <t>Tab 4b.</t>
  </si>
  <si>
    <t xml:space="preserve">Tab 3. </t>
  </si>
  <si>
    <t xml:space="preserve">Tab 4c. </t>
  </si>
  <si>
    <t>EXAMPLE Qualifying Professional Development</t>
  </si>
  <si>
    <r>
      <t xml:space="preserve">Complete this form in Excel and submit completed form electronically in Excel format to auditor </t>
    </r>
    <r>
      <rPr>
        <sz val="10"/>
        <rFont val="Calibri"/>
        <family val="2"/>
        <scheme val="minor"/>
      </rPr>
      <t xml:space="preserve">by </t>
    </r>
    <r>
      <rPr>
        <u/>
        <sz val="10"/>
        <rFont val="Calibri"/>
        <family val="2"/>
        <scheme val="minor"/>
      </rPr>
      <t>August 1st.</t>
    </r>
  </si>
  <si>
    <t>If scheduled days/hours of instruction for a program change during the school year, please contact your ISD auditor to communicate those changes.</t>
  </si>
  <si>
    <t xml:space="preserve">Program cohorts/groups with the same weekly service hours may be grouped together. In the header, identify each cohort included. </t>
  </si>
  <si>
    <t>If all ECSE Home/Community programs within the district follow the same calendar, please provide one calendar tab and identify each program included.</t>
  </si>
  <si>
    <t>PA-45H/C - Tab 3</t>
  </si>
  <si>
    <t>District:</t>
  </si>
  <si>
    <t>Qualifying Professional Development R55/62</t>
  </si>
  <si>
    <t>H/C Program:</t>
  </si>
  <si>
    <t>Instructions:</t>
  </si>
  <si>
    <t>If applicable, provide information related to QPD provided to ECSE R55/62 staff. Leave this tab blank if not.</t>
  </si>
  <si>
    <t xml:space="preserve">Date </t>
  </si>
  <si>
    <t>Name of Professional Development Event Applicable to ECSE H/C Program</t>
  </si>
  <si>
    <t xml:space="preserve"> QPD Provided Online or In-Person?</t>
  </si>
  <si>
    <t>Countable Hrs of QPD Provided on this Date</t>
  </si>
  <si>
    <t>QPD Days Not Applicable</t>
  </si>
  <si>
    <t>QPD</t>
  </si>
  <si>
    <t xml:space="preserve">Cohort A (identify): </t>
  </si>
  <si>
    <t xml:space="preserve">Cohort B (identify): </t>
  </si>
  <si>
    <t xml:space="preserve">Cohort C (identify): </t>
  </si>
  <si>
    <t xml:space="preserve">Cohort D (identify): </t>
  </si>
  <si>
    <t xml:space="preserve">Cohort E (identify): </t>
  </si>
  <si>
    <t xml:space="preserve">Cohort A </t>
  </si>
  <si>
    <t>Cohort B</t>
  </si>
  <si>
    <t>Cohort C</t>
  </si>
  <si>
    <t>Cohort D</t>
  </si>
  <si>
    <t>Cohort E</t>
  </si>
  <si>
    <t>Use this form for ECSE Home/Community (R55/62) Only</t>
  </si>
  <si>
    <t xml:space="preserve">Note: For ECSE Rule 54 Classroom Programs, use traditional PA-45 form </t>
  </si>
  <si>
    <t>Complete this form if district generates FTE from a Rule 55 or 62 Early Childhood Special Education (ECSE) Home/Community program. (Use PA-45 for ECSE R54 classroom program).</t>
  </si>
  <si>
    <t>Red = State Holiday where instruction is prohibited</t>
  </si>
  <si>
    <t>Total Hours of QPD For ECSE H/C Programs (may not exceed 6.08 hours total)</t>
  </si>
  <si>
    <r>
      <t xml:space="preserve">PA-45HC </t>
    </r>
    <r>
      <rPr>
        <sz val="9"/>
        <rFont val="Calibri"/>
        <family val="2"/>
        <scheme val="minor"/>
      </rPr>
      <t>Apr 2024</t>
    </r>
  </si>
  <si>
    <t>2024-25</t>
  </si>
  <si>
    <t>Apr 2024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</si>
  <si>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</si>
  <si>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</si>
  <si>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</si>
  <si>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</si>
  <si>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</si>
  <si>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</si>
  <si>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</si>
  <si>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</si>
  <si>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</si>
  <si>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</si>
  <si>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</si>
  <si>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</si>
  <si>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r>
      <t xml:space="preserve">Qualifying Professional Development: </t>
    </r>
    <r>
      <rPr>
        <sz val="10"/>
        <color theme="1"/>
        <rFont val="Calibri"/>
        <family val="2"/>
        <scheme val="minor"/>
      </rPr>
      <t>If applicable,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</t>
    </r>
    <r>
      <rPr>
        <sz val="10"/>
        <color indexed="8"/>
        <rFont val="Calibri"/>
        <family val="2"/>
      </rPr>
      <t>nter the QPD events that include your Rule 55/62 teachers (QPD may replace up to 6.08 hours of annual instruction)</t>
    </r>
  </si>
  <si>
    <t>This cohort FTE ineligible because pupils were not scheduled for at least 72 hours (annualized)</t>
  </si>
  <si>
    <r>
      <t xml:space="preserve">Calendar Weeks of Instruction - </t>
    </r>
    <r>
      <rPr>
        <sz val="10"/>
        <color indexed="8"/>
        <rFont val="Calibri"/>
        <family val="2"/>
      </rPr>
      <t xml:space="preserve">Complete calendar using color coding. Count the number of weeks your ECSE R55/62 program is operational (i.e., weeks program staff are </t>
    </r>
  </si>
  <si>
    <t xml:space="preserve">scheduled to be working and providing services to ECSE Home/Community pupils). </t>
  </si>
  <si>
    <t>Early Childhood</t>
  </si>
  <si>
    <t>Special Education:</t>
  </si>
  <si>
    <t xml:space="preserve">Forgiven </t>
  </si>
  <si>
    <t>Days &amp; Hours:</t>
  </si>
  <si>
    <t xml:space="preserve">ECSE H/C programs do not have a minimum day requirement, but do have a minimum hour requirement. Districts may use prorated forgiven hours </t>
  </si>
  <si>
    <t xml:space="preserve">(equivalent to six days' worth of regular instructional hours) to "forgive" cancellations within the ECSE H/C program that were outside the control of school authorities. </t>
  </si>
  <si>
    <t xml:space="preserve">This forgiven time may be applied to meet the minimum hours of instruction. </t>
  </si>
  <si>
    <t>IEP:Rule 340.1862 (age 0 - 2.5 months)</t>
  </si>
  <si>
    <t xml:space="preserve">IFSP:Rule 340.1755 (age 2.6 months-5) </t>
  </si>
  <si>
    <r>
      <rPr>
        <sz val="10"/>
        <color rgb="FFFF0000"/>
        <rFont val="Calibri"/>
        <family val="2"/>
        <scheme val="minor"/>
      </rPr>
      <t>Must demonstrate at least 72 hours were scheduled for all pupils claimed.</t>
    </r>
    <r>
      <rPr>
        <sz val="10"/>
        <color theme="1"/>
        <rFont val="Calibri"/>
        <family val="2"/>
        <scheme val="minor"/>
      </rPr>
      <t xml:space="preserve"> FTE is calculated on 180 hrs. </t>
    </r>
  </si>
  <si>
    <t>Pupils w/ &lt;72 Hrs (annual) due to non-attendance during count period, may pro-rate FTE.</t>
  </si>
  <si>
    <t xml:space="preserve">If applicable, </t>
  </si>
  <si>
    <t xml:space="preserve">QPD will </t>
  </si>
  <si>
    <t>transfer from</t>
  </si>
  <si>
    <t>Tab 3.</t>
  </si>
  <si>
    <t xml:space="preserve">ECSE H/C Programs do not have minimum "day" requirement, only minimum hours. QPD may be used to </t>
  </si>
  <si>
    <t>replace up to 6 hours of pupil instruction annually for ECSE Rule 55 or 62 programs.</t>
  </si>
  <si>
    <r>
      <t xml:space="preserve">ECSE Home/Community Program - </t>
    </r>
    <r>
      <rPr>
        <sz val="11"/>
        <color rgb="FFFF0000"/>
        <rFont val="Calibri"/>
        <family val="2"/>
        <scheme val="minor"/>
      </rPr>
      <t>R55 EXAMPLE</t>
    </r>
  </si>
  <si>
    <t>FTE pro-ration based on 180 hrs.</t>
  </si>
  <si>
    <t xml:space="preserve">NEW: At least 72 hours (annual) must be scheduled for all pupils, but if a pupil falls </t>
  </si>
  <si>
    <t xml:space="preserve">below 72 hours (annual) due to non-attendance during the count period, FTE may be pro-rated. </t>
  </si>
  <si>
    <r>
      <t>ECSE Home/Community Program -</t>
    </r>
    <r>
      <rPr>
        <sz val="11"/>
        <color rgb="FFFF0000"/>
        <rFont val="Calibri"/>
        <family val="2"/>
        <scheme val="minor"/>
      </rPr>
      <t xml:space="preserve"> R62 EXAMPLE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</si>
</sst>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h:mm;@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color indexed="8"/>
      <name val="Calibri"/>
      <family val="2"/>
    </font>
    <font>
      <sz val="12"/>
      <name val="Times New Roman"/>
      <family val="1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</font>
    <font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6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D4F6"/>
        <bgColor indexed="64"/>
      </patternFill>
    </fill>
    <fill>
      <patternFill patternType="gray125">
        <bgColor rgb="FFE4D4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379">
    <xf numFmtId="0" fontId="0" fillId="0" borderId="0" xfId="0"/>
    <xf numFmtId="0" fontId="9" fillId="0" borderId="0" xfId="2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0" xfId="0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18" fontId="0" fillId="0" borderId="1" xfId="0" applyNumberFormat="1" applyBorder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right"/>
      <protection locked="0"/>
    </xf>
    <xf numFmtId="0" fontId="11" fillId="0" borderId="0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2" xfId="0" applyNumberFormat="1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 vertical="justify"/>
      <protection locked="0"/>
    </xf>
    <xf numFmtId="0" fontId="14" fillId="0" borderId="0" xfId="0" applyFo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Border="1" applyProtection="1">
      <protection locked="0"/>
    </xf>
    <xf numFmtId="0" fontId="16" fillId="0" borderId="0" xfId="2" applyFont="1" applyBorder="1" applyProtection="1">
      <protection locked="0"/>
    </xf>
    <xf numFmtId="0" fontId="16" fillId="0" borderId="0" xfId="2" applyFont="1" applyProtection="1">
      <protection locked="0"/>
    </xf>
    <xf numFmtId="49" fontId="9" fillId="0" borderId="0" xfId="2" applyNumberFormat="1" applyFont="1" applyBorder="1" applyAlignment="1" applyProtection="1">
      <protection locked="0"/>
    </xf>
    <xf numFmtId="49" fontId="7" fillId="0" borderId="0" xfId="2" applyNumberFormat="1" applyFont="1" applyFill="1" applyBorder="1" applyAlignment="1" applyProtection="1">
      <protection locked="0"/>
    </xf>
    <xf numFmtId="49" fontId="17" fillId="0" borderId="0" xfId="2" applyNumberFormat="1" applyFont="1" applyBorder="1" applyAlignment="1" applyProtection="1">
      <protection locked="0"/>
    </xf>
    <xf numFmtId="49" fontId="6" fillId="0" borderId="0" xfId="2" applyNumberFormat="1" applyFont="1" applyBorder="1" applyAlignment="1" applyProtection="1">
      <alignment wrapText="1"/>
      <protection locked="0"/>
    </xf>
    <xf numFmtId="49" fontId="17" fillId="0" borderId="0" xfId="2" applyNumberFormat="1" applyFont="1" applyAlignment="1" applyProtection="1">
      <protection locked="0"/>
    </xf>
    <xf numFmtId="18" fontId="0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0" fillId="0" borderId="3" xfId="0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1" fontId="0" fillId="0" borderId="4" xfId="0" applyNumberFormat="1" applyFont="1" applyBorder="1" applyAlignment="1" applyProtection="1">
      <alignment horizontal="center"/>
    </xf>
    <xf numFmtId="0" fontId="0" fillId="0" borderId="5" xfId="0" applyFont="1" applyBorder="1" applyProtection="1">
      <protection locked="0"/>
    </xf>
    <xf numFmtId="0" fontId="0" fillId="0" borderId="2" xfId="0" applyFont="1" applyBorder="1" applyProtection="1">
      <protection locked="0"/>
    </xf>
    <xf numFmtId="2" fontId="0" fillId="0" borderId="6" xfId="0" applyNumberFormat="1" applyFont="1" applyBorder="1" applyAlignment="1" applyProtection="1">
      <alignment horizontal="center"/>
    </xf>
    <xf numFmtId="0" fontId="0" fillId="0" borderId="0" xfId="0" applyFont="1" applyFill="1" applyBorder="1" applyProtection="1"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protection locked="0"/>
    </xf>
    <xf numFmtId="2" fontId="0" fillId="0" borderId="0" xfId="0" applyNumberFormat="1" applyFont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11" fillId="0" borderId="1" xfId="0" applyNumberFormat="1" applyFont="1" applyBorder="1" applyAlignment="1" applyProtection="1">
      <alignment horizontal="left"/>
      <protection locked="0"/>
    </xf>
    <xf numFmtId="0" fontId="18" fillId="0" borderId="0" xfId="2" applyFont="1" applyProtection="1">
      <protection locked="0"/>
    </xf>
    <xf numFmtId="0" fontId="18" fillId="0" borderId="0" xfId="2" applyFont="1" applyBorder="1" applyAlignment="1" applyProtection="1">
      <protection locked="0"/>
    </xf>
    <xf numFmtId="0" fontId="19" fillId="0" borderId="0" xfId="2" applyNumberFormat="1" applyFont="1" applyBorder="1" applyAlignment="1" applyProtection="1">
      <protection locked="0"/>
    </xf>
    <xf numFmtId="0" fontId="18" fillId="0" borderId="0" xfId="2" applyFont="1" applyBorder="1" applyAlignment="1" applyProtection="1">
      <alignment horizontal="right"/>
      <protection locked="0"/>
    </xf>
    <xf numFmtId="0" fontId="19" fillId="0" borderId="8" xfId="2" applyNumberFormat="1" applyFont="1" applyBorder="1" applyAlignment="1" applyProtection="1">
      <alignment horizontal="right"/>
      <protection locked="0"/>
    </xf>
    <xf numFmtId="0" fontId="19" fillId="0" borderId="0" xfId="2" applyNumberFormat="1" applyFont="1" applyBorder="1" applyAlignment="1" applyProtection="1">
      <alignment horizontal="right"/>
      <protection locked="0"/>
    </xf>
    <xf numFmtId="0" fontId="19" fillId="0" borderId="0" xfId="2" applyNumberFormat="1" applyFont="1" applyBorder="1" applyProtection="1">
      <protection locked="0"/>
    </xf>
    <xf numFmtId="0" fontId="19" fillId="0" borderId="8" xfId="2" applyNumberFormat="1" applyFont="1" applyBorder="1" applyProtection="1">
      <protection locked="0"/>
    </xf>
    <xf numFmtId="0" fontId="19" fillId="0" borderId="0" xfId="2" applyFont="1" applyProtection="1">
      <protection locked="0"/>
    </xf>
    <xf numFmtId="0" fontId="20" fillId="0" borderId="0" xfId="2" applyFont="1" applyBorder="1" applyAlignment="1" applyProtection="1">
      <alignment horizontal="center" vertical="center" wrapText="1"/>
      <protection locked="0"/>
    </xf>
    <xf numFmtId="0" fontId="18" fillId="0" borderId="0" xfId="2" applyFont="1" applyFill="1" applyBorder="1" applyAlignment="1" applyProtection="1">
      <alignment horizontal="center"/>
      <protection locked="0"/>
    </xf>
    <xf numFmtId="0" fontId="16" fillId="0" borderId="0" xfId="2" applyFont="1" applyFill="1" applyProtection="1">
      <protection locked="0"/>
    </xf>
    <xf numFmtId="0" fontId="16" fillId="0" borderId="0" xfId="2" applyFont="1" applyFill="1" applyBorder="1" applyProtection="1">
      <protection locked="0"/>
    </xf>
    <xf numFmtId="0" fontId="21" fillId="0" borderId="0" xfId="2" applyFont="1" applyBorder="1" applyProtection="1">
      <protection locked="0"/>
    </xf>
    <xf numFmtId="0" fontId="22" fillId="0" borderId="0" xfId="2" applyFont="1" applyProtection="1"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0" fillId="0" borderId="1" xfId="0" applyNumberFormat="1" applyFont="1" applyFill="1" applyBorder="1" applyProtection="1"/>
    <xf numFmtId="0" fontId="23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 applyBorder="1"/>
    <xf numFmtId="0" fontId="7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2" fillId="0" borderId="3" xfId="0" applyFont="1" applyBorder="1"/>
    <xf numFmtId="0" fontId="11" fillId="0" borderId="14" xfId="0" applyFont="1" applyBorder="1"/>
    <xf numFmtId="0" fontId="12" fillId="0" borderId="11" xfId="0" applyFont="1" applyBorder="1"/>
    <xf numFmtId="0" fontId="11" fillId="0" borderId="3" xfId="0" applyFont="1" applyBorder="1" applyAlignment="1">
      <alignment horizontal="left" indent="5"/>
    </xf>
    <xf numFmtId="0" fontId="23" fillId="0" borderId="0" xfId="0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18" fontId="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right"/>
    </xf>
    <xf numFmtId="0" fontId="3" fillId="0" borderId="0" xfId="0" applyFont="1" applyBorder="1"/>
    <xf numFmtId="49" fontId="17" fillId="0" borderId="0" xfId="2" applyNumberFormat="1" applyFont="1" applyAlignment="1" applyProtection="1"/>
    <xf numFmtId="0" fontId="26" fillId="2" borderId="11" xfId="0" applyFont="1" applyFill="1" applyBorder="1" applyAlignment="1"/>
    <xf numFmtId="0" fontId="26" fillId="2" borderId="12" xfId="0" applyFont="1" applyFill="1" applyBorder="1" applyAlignment="1"/>
    <xf numFmtId="0" fontId="11" fillId="2" borderId="10" xfId="0" applyFont="1" applyFill="1" applyBorder="1"/>
    <xf numFmtId="0" fontId="14" fillId="2" borderId="11" xfId="0" applyFont="1" applyFill="1" applyBorder="1"/>
    <xf numFmtId="0" fontId="11" fillId="2" borderId="11" xfId="0" applyFont="1" applyFill="1" applyBorder="1"/>
    <xf numFmtId="0" fontId="11" fillId="2" borderId="12" xfId="0" applyFont="1" applyFill="1" applyBorder="1"/>
    <xf numFmtId="0" fontId="11" fillId="2" borderId="0" xfId="0" applyFont="1" applyFill="1" applyBorder="1"/>
    <xf numFmtId="0" fontId="9" fillId="2" borderId="0" xfId="2" applyFont="1" applyFill="1" applyProtection="1">
      <protection locked="0"/>
    </xf>
    <xf numFmtId="0" fontId="0" fillId="2" borderId="0" xfId="0" applyFont="1" applyFill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0" fontId="27" fillId="2" borderId="9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4" fontId="7" fillId="2" borderId="6" xfId="0" applyNumberFormat="1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left"/>
      <protection locked="0"/>
    </xf>
    <xf numFmtId="0" fontId="22" fillId="2" borderId="10" xfId="2" applyFont="1" applyFill="1" applyBorder="1" applyProtection="1">
      <protection locked="0"/>
    </xf>
    <xf numFmtId="0" fontId="19" fillId="0" borderId="2" xfId="2" applyNumberFormat="1" applyFont="1" applyBorder="1" applyProtection="1"/>
    <xf numFmtId="0" fontId="21" fillId="0" borderId="0" xfId="2" applyFont="1" applyFill="1" applyBorder="1" applyAlignment="1" applyProtection="1">
      <alignment horizontal="center"/>
      <protection locked="0"/>
    </xf>
    <xf numFmtId="0" fontId="21" fillId="0" borderId="0" xfId="2" applyFont="1" applyFill="1" applyBorder="1" applyProtection="1">
      <protection locked="0"/>
    </xf>
    <xf numFmtId="0" fontId="19" fillId="0" borderId="0" xfId="2" applyFont="1" applyFill="1" applyBorder="1" applyProtection="1">
      <protection locked="0"/>
    </xf>
    <xf numFmtId="0" fontId="19" fillId="0" borderId="0" xfId="2" applyFont="1" applyFill="1" applyBorder="1" applyAlignment="1" applyProtection="1">
      <alignment horizontal="left"/>
      <protection locked="0"/>
    </xf>
    <xf numFmtId="0" fontId="18" fillId="0" borderId="0" xfId="2" applyFont="1" applyFill="1" applyBorder="1" applyProtection="1">
      <protection locked="0"/>
    </xf>
    <xf numFmtId="0" fontId="0" fillId="0" borderId="0" xfId="0"/>
    <xf numFmtId="0" fontId="21" fillId="0" borderId="0" xfId="2" applyFont="1" applyBorder="1" applyProtection="1">
      <protection locked="0"/>
    </xf>
    <xf numFmtId="0" fontId="28" fillId="3" borderId="14" xfId="2" applyFont="1" applyFill="1" applyBorder="1" applyProtection="1">
      <protection locked="0"/>
    </xf>
    <xf numFmtId="0" fontId="28" fillId="3" borderId="17" xfId="2" applyFont="1" applyFill="1" applyBorder="1" applyProtection="1">
      <protection locked="0"/>
    </xf>
    <xf numFmtId="0" fontId="21" fillId="0" borderId="14" xfId="2" applyFont="1" applyBorder="1" applyProtection="1">
      <protection locked="0"/>
    </xf>
    <xf numFmtId="0" fontId="21" fillId="4" borderId="9" xfId="2" applyFont="1" applyFill="1" applyBorder="1" applyAlignment="1" applyProtection="1">
      <alignment horizontal="center"/>
      <protection locked="0"/>
    </xf>
    <xf numFmtId="0" fontId="21" fillId="0" borderId="1" xfId="2" applyFont="1" applyFill="1" applyBorder="1" applyAlignment="1" applyProtection="1">
      <alignment horizontal="center"/>
      <protection locked="0"/>
    </xf>
    <xf numFmtId="0" fontId="20" fillId="0" borderId="0" xfId="2" applyFont="1" applyBorder="1" applyProtection="1">
      <protection locked="0"/>
    </xf>
    <xf numFmtId="0" fontId="20" fillId="0" borderId="13" xfId="2" applyFont="1" applyBorder="1" applyProtection="1">
      <protection locked="0"/>
    </xf>
    <xf numFmtId="0" fontId="29" fillId="3" borderId="18" xfId="2" applyFont="1" applyFill="1" applyBorder="1" applyProtection="1">
      <protection locked="0"/>
    </xf>
    <xf numFmtId="0" fontId="20" fillId="0" borderId="14" xfId="2" applyFont="1" applyBorder="1" applyProtection="1">
      <protection locked="0"/>
    </xf>
    <xf numFmtId="0" fontId="20" fillId="0" borderId="17" xfId="2" applyFont="1" applyBorder="1" applyProtection="1">
      <protection locked="0"/>
    </xf>
    <xf numFmtId="0" fontId="0" fillId="0" borderId="0" xfId="0" applyFont="1" applyProtection="1">
      <protection locked="0"/>
    </xf>
    <xf numFmtId="0" fontId="16" fillId="0" borderId="0" xfId="2" applyFont="1" applyFill="1" applyBorder="1" applyProtection="1">
      <protection locked="0"/>
    </xf>
    <xf numFmtId="0" fontId="30" fillId="0" borderId="0" xfId="2" applyFont="1" applyFill="1" applyBorder="1" applyAlignment="1" applyProtection="1">
      <alignment horizontal="left"/>
      <protection locked="0"/>
    </xf>
    <xf numFmtId="0" fontId="31" fillId="0" borderId="0" xfId="2" applyFont="1" applyFill="1" applyBorder="1" applyAlignment="1" applyProtection="1">
      <protection locked="0"/>
    </xf>
    <xf numFmtId="0" fontId="28" fillId="0" borderId="0" xfId="2" applyFont="1" applyFill="1" applyBorder="1" applyAlignment="1" applyProtection="1">
      <protection locked="0"/>
    </xf>
    <xf numFmtId="0" fontId="19" fillId="0" borderId="0" xfId="2" applyFont="1" applyFill="1" applyBorder="1" applyAlignment="1" applyProtection="1">
      <alignment horizontal="right"/>
      <protection locked="0"/>
    </xf>
    <xf numFmtId="1" fontId="17" fillId="0" borderId="0" xfId="2" applyNumberFormat="1" applyFont="1" applyFill="1" applyBorder="1" applyProtection="1"/>
    <xf numFmtId="1" fontId="17" fillId="0" borderId="0" xfId="2" applyNumberFormat="1" applyFont="1" applyFill="1" applyBorder="1" applyProtection="1">
      <protection locked="0"/>
    </xf>
    <xf numFmtId="0" fontId="32" fillId="0" borderId="0" xfId="2" applyFont="1" applyFill="1" applyBorder="1" applyProtection="1">
      <protection locked="0"/>
    </xf>
    <xf numFmtId="0" fontId="30" fillId="0" borderId="0" xfId="2" applyFont="1" applyFill="1" applyBorder="1" applyAlignment="1" applyProtection="1">
      <alignment horizontal="right"/>
      <protection locked="0"/>
    </xf>
    <xf numFmtId="0" fontId="18" fillId="0" borderId="0" xfId="2" applyFont="1" applyBorder="1" applyAlignment="1" applyProtection="1">
      <alignment horizontal="right"/>
      <protection locked="0"/>
    </xf>
    <xf numFmtId="0" fontId="16" fillId="0" borderId="0" xfId="2" applyFont="1" applyFill="1" applyBorder="1" applyProtection="1">
      <protection locked="0"/>
    </xf>
    <xf numFmtId="4" fontId="0" fillId="0" borderId="1" xfId="0" applyNumberFormat="1" applyFont="1" applyFill="1" applyBorder="1" applyProtection="1">
      <protection locked="0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30" fillId="0" borderId="0" xfId="2" applyFont="1" applyFill="1" applyBorder="1" applyProtection="1">
      <protection locked="0"/>
    </xf>
    <xf numFmtId="0" fontId="34" fillId="0" borderId="0" xfId="2" applyFont="1" applyFill="1" applyBorder="1" applyProtection="1">
      <protection locked="0"/>
    </xf>
    <xf numFmtId="0" fontId="34" fillId="0" borderId="0" xfId="2" applyFont="1" applyProtection="1">
      <protection locked="0"/>
    </xf>
    <xf numFmtId="0" fontId="35" fillId="0" borderId="0" xfId="2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1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49" fontId="11" fillId="0" borderId="3" xfId="0" applyNumberFormat="1" applyFont="1" applyBorder="1" applyAlignment="1">
      <alignment horizontal="right"/>
    </xf>
    <xf numFmtId="1" fontId="17" fillId="0" borderId="13" xfId="2" applyNumberFormat="1" applyFont="1" applyBorder="1" applyAlignment="1" applyProtection="1">
      <alignment horizontal="center"/>
    </xf>
    <xf numFmtId="1" fontId="0" fillId="0" borderId="7" xfId="0" applyNumberFormat="1" applyFont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27" fillId="2" borderId="16" xfId="0" applyFont="1" applyFill="1" applyBorder="1" applyAlignment="1" applyProtection="1">
      <alignment horizontal="center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1" fontId="0" fillId="0" borderId="16" xfId="0" applyNumberFormat="1" applyFont="1" applyBorder="1" applyAlignment="1" applyProtection="1">
      <alignment horizontal="center"/>
    </xf>
    <xf numFmtId="0" fontId="0" fillId="5" borderId="19" xfId="0" applyFont="1" applyFill="1" applyBorder="1" applyAlignment="1" applyProtection="1">
      <alignment horizontal="center"/>
      <protection locked="0"/>
    </xf>
    <xf numFmtId="1" fontId="7" fillId="5" borderId="19" xfId="0" applyNumberFormat="1" applyFont="1" applyFill="1" applyBorder="1" applyAlignment="1" applyProtection="1">
      <alignment horizontal="center"/>
      <protection locked="0"/>
    </xf>
    <xf numFmtId="0" fontId="0" fillId="5" borderId="20" xfId="0" applyFont="1" applyFill="1" applyBorder="1" applyAlignment="1" applyProtection="1">
      <alignment horizontal="center"/>
      <protection locked="0"/>
    </xf>
    <xf numFmtId="0" fontId="0" fillId="5" borderId="21" xfId="0" applyFont="1" applyFill="1" applyBorder="1" applyAlignment="1" applyProtection="1">
      <alignment horizontal="center"/>
      <protection locked="0"/>
    </xf>
    <xf numFmtId="0" fontId="0" fillId="5" borderId="22" xfId="0" applyFont="1" applyFill="1" applyBorder="1" applyAlignment="1" applyProtection="1">
      <alignment horizontal="center"/>
      <protection locked="0"/>
    </xf>
    <xf numFmtId="1" fontId="0" fillId="0" borderId="15" xfId="0" applyNumberFormat="1" applyFont="1" applyBorder="1" applyAlignment="1" applyProtection="1">
      <alignment horizontal="center"/>
    </xf>
    <xf numFmtId="1" fontId="0" fillId="0" borderId="8" xfId="0" applyNumberFormat="1" applyFont="1" applyBorder="1" applyAlignment="1" applyProtection="1">
      <alignment horizontal="center"/>
    </xf>
    <xf numFmtId="1" fontId="0" fillId="0" borderId="12" xfId="0" applyNumberFormat="1" applyFont="1" applyBorder="1" applyAlignment="1" applyProtection="1">
      <alignment horizontal="center"/>
    </xf>
    <xf numFmtId="0" fontId="0" fillId="5" borderId="21" xfId="0" applyNumberFormat="1" applyFont="1" applyFill="1" applyBorder="1" applyAlignment="1" applyProtection="1">
      <alignment horizontal="center"/>
      <protection locked="0"/>
    </xf>
    <xf numFmtId="0" fontId="0" fillId="5" borderId="22" xfId="0" applyNumberFormat="1" applyFont="1" applyFill="1" applyBorder="1" applyAlignment="1" applyProtection="1">
      <alignment horizontal="center"/>
      <protection locked="0"/>
    </xf>
    <xf numFmtId="0" fontId="28" fillId="3" borderId="0" xfId="2" applyFont="1" applyFill="1" applyBorder="1" applyProtection="1">
      <protection locked="0"/>
    </xf>
    <xf numFmtId="0" fontId="0" fillId="0" borderId="14" xfId="0" applyBorder="1"/>
    <xf numFmtId="0" fontId="21" fillId="6" borderId="1" xfId="2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protection locked="0"/>
    </xf>
    <xf numFmtId="0" fontId="37" fillId="0" borderId="23" xfId="2" applyFont="1" applyBorder="1" applyAlignment="1" applyProtection="1">
      <alignment horizontal="center" vertical="center"/>
      <protection locked="0"/>
    </xf>
    <xf numFmtId="0" fontId="21" fillId="3" borderId="9" xfId="2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>
      <alignment horizontal="center" vertical="center" wrapText="1"/>
    </xf>
    <xf numFmtId="0" fontId="42" fillId="4" borderId="15" xfId="0" applyFont="1" applyFill="1" applyBorder="1" applyAlignment="1">
      <alignment horizontal="center" vertical="center" wrapText="1"/>
    </xf>
    <xf numFmtId="0" fontId="42" fillId="4" borderId="9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37" fillId="0" borderId="4" xfId="2" applyFont="1" applyBorder="1" applyAlignment="1" applyProtection="1">
      <alignment horizontal="center" vertical="center"/>
      <protection locked="0"/>
    </xf>
    <xf numFmtId="0" fontId="42" fillId="4" borderId="7" xfId="0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/>
    </xf>
    <xf numFmtId="0" fontId="11" fillId="2" borderId="18" xfId="0" applyFont="1" applyFill="1" applyBorder="1"/>
    <xf numFmtId="0" fontId="11" fillId="2" borderId="14" xfId="0" applyFont="1" applyFill="1" applyBorder="1"/>
    <xf numFmtId="0" fontId="14" fillId="2" borderId="14" xfId="0" applyFont="1" applyFill="1" applyBorder="1"/>
    <xf numFmtId="0" fontId="0" fillId="2" borderId="14" xfId="0" applyFill="1" applyBorder="1"/>
    <xf numFmtId="0" fontId="12" fillId="2" borderId="14" xfId="0" applyFont="1" applyFill="1" applyBorder="1" applyAlignment="1">
      <alignment horizontal="right"/>
    </xf>
    <xf numFmtId="0" fontId="0" fillId="2" borderId="17" xfId="0" applyFill="1" applyBorder="1"/>
    <xf numFmtId="0" fontId="12" fillId="0" borderId="0" xfId="0" applyFont="1" applyBorder="1" applyAlignment="1"/>
    <xf numFmtId="0" fontId="11" fillId="0" borderId="0" xfId="0" applyFont="1" applyBorder="1" applyAlignment="1"/>
    <xf numFmtId="0" fontId="11" fillId="0" borderId="10" xfId="0" applyFont="1" applyBorder="1"/>
    <xf numFmtId="0" fontId="12" fillId="0" borderId="10" xfId="0" applyFont="1" applyBorder="1"/>
    <xf numFmtId="49" fontId="44" fillId="7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Font="1" applyBorder="1" applyAlignment="1" applyProtection="1">
      <alignment horizontal="right"/>
      <protection locked="0"/>
    </xf>
    <xf numFmtId="49" fontId="0" fillId="0" borderId="0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0" fontId="44" fillId="7" borderId="0" xfId="0" applyFont="1" applyFill="1" applyAlignment="1" applyProtection="1">
      <alignment wrapText="1"/>
      <protection locked="0"/>
    </xf>
    <xf numFmtId="0" fontId="44" fillId="0" borderId="0" xfId="0" applyFont="1" applyFill="1" applyAlignment="1" applyProtection="1">
      <alignment horizontal="right" wrapText="1"/>
      <protection locked="0"/>
    </xf>
    <xf numFmtId="0" fontId="33" fillId="0" borderId="0" xfId="0" applyFont="1" applyFill="1" applyProtection="1">
      <protection locked="0"/>
    </xf>
    <xf numFmtId="49" fontId="0" fillId="0" borderId="11" xfId="0" applyNumberFormat="1" applyFont="1" applyBorder="1" applyAlignment="1" applyProtection="1">
      <alignment horizontal="center"/>
      <protection locked="0"/>
    </xf>
    <xf numFmtId="49" fontId="0" fillId="0" borderId="11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44" fillId="0" borderId="0" xfId="0" applyFont="1" applyFill="1" applyAlignment="1" applyProtection="1">
      <alignment wrapText="1"/>
      <protection locked="0"/>
    </xf>
    <xf numFmtId="0" fontId="8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14" fontId="11" fillId="0" borderId="1" xfId="0" applyNumberFormat="1" applyFont="1" applyBorder="1" applyAlignment="1" applyProtection="1">
      <alignment horizontal="left"/>
      <protection locked="0"/>
    </xf>
    <xf numFmtId="49" fontId="11" fillId="0" borderId="9" xfId="0" applyNumberFormat="1" applyFont="1" applyBorder="1" applyAlignment="1" applyProtection="1">
      <alignment horizontal="left"/>
      <protection locked="0"/>
    </xf>
    <xf numFmtId="49" fontId="11" fillId="0" borderId="1" xfId="0" applyNumberFormat="1" applyFont="1" applyFill="1" applyBorder="1" applyAlignment="1" applyProtection="1">
      <alignment horizontal="center"/>
    </xf>
    <xf numFmtId="2" fontId="11" fillId="7" borderId="7" xfId="0" applyNumberFormat="1" applyFont="1" applyFill="1" applyBorder="1" applyAlignment="1" applyProtection="1">
      <alignment horizontal="center"/>
    </xf>
    <xf numFmtId="0" fontId="11" fillId="8" borderId="1" xfId="0" applyFont="1" applyFill="1" applyBorder="1" applyAlignment="1" applyProtection="1">
      <protection locked="0"/>
    </xf>
    <xf numFmtId="14" fontId="11" fillId="0" borderId="4" xfId="0" applyNumberFormat="1" applyFont="1" applyBorder="1" applyAlignment="1" applyProtection="1">
      <alignment horizontal="left"/>
      <protection locked="0"/>
    </xf>
    <xf numFmtId="49" fontId="11" fillId="0" borderId="4" xfId="0" applyNumberFormat="1" applyFont="1" applyBorder="1" applyAlignment="1" applyProtection="1">
      <alignment horizontal="left"/>
      <protection locked="0"/>
    </xf>
    <xf numFmtId="49" fontId="11" fillId="0" borderId="4" xfId="0" applyNumberFormat="1" applyFont="1" applyFill="1" applyBorder="1" applyAlignment="1" applyProtection="1">
      <alignment horizontal="center"/>
    </xf>
    <xf numFmtId="2" fontId="12" fillId="7" borderId="1" xfId="0" applyNumberFormat="1" applyFont="1" applyFill="1" applyBorder="1" applyAlignment="1" applyProtection="1">
      <alignment horizontal="center"/>
    </xf>
    <xf numFmtId="0" fontId="15" fillId="0" borderId="0" xfId="0" applyFont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45" fillId="0" borderId="0" xfId="0" applyFont="1"/>
    <xf numFmtId="0" fontId="46" fillId="0" borderId="0" xfId="0" applyFont="1" applyBorder="1"/>
    <xf numFmtId="0" fontId="33" fillId="0" borderId="0" xfId="0" applyFont="1" applyAlignment="1" applyProtection="1"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indent="10"/>
    </xf>
    <xf numFmtId="0" fontId="41" fillId="0" borderId="0" xfId="0" applyFont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47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7" fillId="9" borderId="1" xfId="0" applyFont="1" applyFill="1" applyBorder="1" applyAlignment="1" applyProtection="1">
      <alignment horizontal="center"/>
      <protection locked="0"/>
    </xf>
    <xf numFmtId="4" fontId="0" fillId="9" borderId="1" xfId="0" applyNumberFormat="1" applyFont="1" applyFill="1" applyBorder="1" applyProtection="1"/>
    <xf numFmtId="0" fontId="42" fillId="10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36" fillId="0" borderId="0" xfId="2" applyFont="1" applyBorder="1" applyAlignment="1" applyProtection="1">
      <alignment horizontal="right"/>
      <protection locked="0"/>
    </xf>
    <xf numFmtId="0" fontId="36" fillId="0" borderId="0" xfId="2" applyFont="1" applyAlignment="1" applyProtection="1">
      <alignment horizontal="right"/>
      <protection locked="0"/>
    </xf>
    <xf numFmtId="0" fontId="42" fillId="11" borderId="29" xfId="0" applyFont="1" applyFill="1" applyBorder="1" applyAlignment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/>
      <protection locked="0"/>
    </xf>
    <xf numFmtId="0" fontId="42" fillId="4" borderId="8" xfId="0" applyFont="1" applyFill="1" applyBorder="1" applyAlignment="1">
      <alignment horizontal="center" vertical="center" wrapText="1"/>
    </xf>
    <xf numFmtId="0" fontId="42" fillId="11" borderId="30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0" fillId="0" borderId="0" xfId="0" applyBorder="1" applyAlignment="1"/>
    <xf numFmtId="0" fontId="11" fillId="0" borderId="11" xfId="0" applyFont="1" applyBorder="1" applyAlignment="1"/>
    <xf numFmtId="0" fontId="0" fillId="0" borderId="11" xfId="0" applyBorder="1" applyAlignment="1"/>
    <xf numFmtId="0" fontId="0" fillId="0" borderId="0" xfId="0" applyAlignment="1">
      <alignment wrapText="1"/>
    </xf>
    <xf numFmtId="0" fontId="9" fillId="2" borderId="0" xfId="2" applyFont="1" applyFill="1" applyAlignment="1" applyProtection="1">
      <protection locked="0"/>
    </xf>
    <xf numFmtId="0" fontId="0" fillId="0" borderId="0" xfId="0" applyAlignment="1"/>
    <xf numFmtId="0" fontId="21" fillId="0" borderId="0" xfId="2" applyFont="1" applyFill="1" applyBorder="1" applyAlignment="1" applyProtection="1">
      <alignment horizontal="center"/>
      <protection locked="0"/>
    </xf>
    <xf numFmtId="0" fontId="0" fillId="0" borderId="14" xfId="0" applyBorder="1" applyAlignment="1"/>
    <xf numFmtId="0" fontId="7" fillId="2" borderId="0" xfId="0" applyFont="1" applyFill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6" fillId="2" borderId="3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33" fillId="0" borderId="0" xfId="0" applyFont="1" applyBorder="1" applyAlignment="1"/>
    <xf numFmtId="0" fontId="26" fillId="0" borderId="11" xfId="0" applyFont="1" applyFill="1" applyBorder="1" applyAlignment="1"/>
    <xf numFmtId="0" fontId="26" fillId="0" borderId="12" xfId="0" applyFont="1" applyFill="1" applyBorder="1" applyAlignment="1"/>
    <xf numFmtId="49" fontId="38" fillId="2" borderId="3" xfId="0" applyNumberFormat="1" applyFont="1" applyFill="1" applyBorder="1" applyAlignment="1">
      <alignment vertical="top"/>
    </xf>
    <xf numFmtId="49" fontId="38" fillId="2" borderId="0" xfId="0" applyNumberFormat="1" applyFont="1" applyFill="1" applyBorder="1" applyAlignment="1">
      <alignment vertical="top"/>
    </xf>
    <xf numFmtId="49" fontId="38" fillId="2" borderId="13" xfId="0" applyNumberFormat="1" applyFont="1" applyFill="1" applyBorder="1" applyAlignment="1">
      <alignment vertical="top"/>
    </xf>
    <xf numFmtId="0" fontId="0" fillId="0" borderId="13" xfId="0" applyBorder="1" applyAlignment="1"/>
    <xf numFmtId="0" fontId="12" fillId="0" borderId="11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11" fillId="0" borderId="0" xfId="0" applyFont="1" applyFill="1" applyBorder="1" applyAlignment="1"/>
    <xf numFmtId="0" fontId="11" fillId="0" borderId="13" xfId="0" applyFont="1" applyFill="1" applyBorder="1" applyAlignment="1"/>
    <xf numFmtId="0" fontId="12" fillId="0" borderId="13" xfId="0" applyFont="1" applyBorder="1" applyAlignment="1"/>
    <xf numFmtId="0" fontId="11" fillId="0" borderId="13" xfId="0" applyFont="1" applyBorder="1" applyAlignment="1"/>
    <xf numFmtId="0" fontId="1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3" xfId="0" applyFont="1" applyBorder="1" applyAlignment="1"/>
    <xf numFmtId="0" fontId="44" fillId="0" borderId="3" xfId="0" applyFont="1" applyBorder="1" applyAlignment="1"/>
    <xf numFmtId="0" fontId="15" fillId="0" borderId="0" xfId="0" applyFont="1" applyBorder="1" applyAlignment="1"/>
    <xf numFmtId="0" fontId="15" fillId="0" borderId="0" xfId="0" applyFont="1" applyAlignment="1"/>
    <xf numFmtId="0" fontId="11" fillId="0" borderId="0" xfId="0" applyFont="1" applyBorder="1" applyAlignment="1">
      <alignment vertical="center"/>
    </xf>
    <xf numFmtId="0" fontId="11" fillId="0" borderId="17" xfId="0" applyFont="1" applyBorder="1"/>
    <xf numFmtId="0" fontId="50" fillId="0" borderId="0" xfId="0" applyFont="1" applyBorder="1" applyAlignment="1">
      <alignment vertical="center"/>
    </xf>
    <xf numFmtId="0" fontId="15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15" fillId="0" borderId="18" xfId="0" applyFont="1" applyBorder="1" applyAlignment="1">
      <alignment vertical="top"/>
    </xf>
    <xf numFmtId="0" fontId="0" fillId="0" borderId="14" xfId="0" applyBorder="1" applyAlignment="1">
      <alignment vertical="top"/>
    </xf>
    <xf numFmtId="49" fontId="37" fillId="2" borderId="7" xfId="2" quotePrefix="1" applyNumberFormat="1" applyFont="1" applyFill="1" applyBorder="1" applyAlignment="1" applyProtection="1">
      <alignment vertical="center"/>
      <protection locked="0"/>
    </xf>
    <xf numFmtId="49" fontId="37" fillId="2" borderId="8" xfId="2" applyNumberFormat="1" applyFont="1" applyFill="1" applyBorder="1" applyAlignment="1" applyProtection="1">
      <alignment vertical="center"/>
      <protection locked="0"/>
    </xf>
    <xf numFmtId="49" fontId="37" fillId="2" borderId="15" xfId="2" applyNumberFormat="1" applyFont="1" applyFill="1" applyBorder="1" applyAlignment="1" applyProtection="1">
      <alignment vertical="center"/>
      <protection locked="0"/>
    </xf>
    <xf numFmtId="17" fontId="37" fillId="2" borderId="7" xfId="2" quotePrefix="1" applyNumberFormat="1" applyFont="1" applyFill="1" applyBorder="1" applyAlignment="1" applyProtection="1">
      <alignment vertical="center"/>
      <protection locked="0"/>
    </xf>
    <xf numFmtId="49" fontId="37" fillId="2" borderId="10" xfId="2" quotePrefix="1" applyNumberFormat="1" applyFont="1" applyFill="1" applyBorder="1" applyAlignment="1" applyProtection="1">
      <alignment vertical="center"/>
      <protection locked="0"/>
    </xf>
    <xf numFmtId="49" fontId="37" fillId="2" borderId="11" xfId="2" applyNumberFormat="1" applyFont="1" applyFill="1" applyBorder="1" applyAlignment="1" applyProtection="1">
      <alignment vertical="center"/>
      <protection locked="0"/>
    </xf>
    <xf numFmtId="49" fontId="37" fillId="2" borderId="12" xfId="2" applyNumberFormat="1" applyFont="1" applyFill="1" applyBorder="1" applyAlignment="1" applyProtection="1">
      <alignment vertical="center"/>
      <protection locked="0"/>
    </xf>
    <xf numFmtId="49" fontId="17" fillId="0" borderId="14" xfId="2" applyNumberFormat="1" applyFont="1" applyBorder="1" applyAlignment="1" applyProtection="1">
      <protection locked="0"/>
    </xf>
    <xf numFmtId="49" fontId="18" fillId="0" borderId="0" xfId="2" applyNumberFormat="1" applyFont="1" applyAlignment="1" applyProtection="1">
      <protection locked="0"/>
    </xf>
    <xf numFmtId="49" fontId="39" fillId="0" borderId="14" xfId="2" applyNumberFormat="1" applyFont="1" applyBorder="1" applyAlignment="1" applyProtection="1">
      <protection locked="0"/>
    </xf>
    <xf numFmtId="0" fontId="34" fillId="0" borderId="11" xfId="2" applyFont="1" applyBorder="1" applyAlignment="1" applyProtection="1">
      <protection locked="0"/>
    </xf>
    <xf numFmtId="0" fontId="0" fillId="2" borderId="0" xfId="0" applyFill="1" applyAlignment="1"/>
    <xf numFmtId="0" fontId="9" fillId="3" borderId="10" xfId="2" applyFont="1" applyFill="1" applyBorder="1" applyAlignment="1" applyProtection="1">
      <protection locked="0"/>
    </xf>
    <xf numFmtId="0" fontId="21" fillId="0" borderId="0" xfId="2" applyFont="1" applyFill="1" applyBorder="1" applyAlignment="1" applyProtection="1">
      <protection locked="0"/>
    </xf>
    <xf numFmtId="0" fontId="9" fillId="5" borderId="7" xfId="2" applyFont="1" applyFill="1" applyBorder="1" applyAlignment="1" applyProtection="1">
      <protection locked="0"/>
    </xf>
    <xf numFmtId="0" fontId="0" fillId="5" borderId="8" xfId="0" applyFill="1" applyBorder="1" applyAlignment="1"/>
    <xf numFmtId="0" fontId="0" fillId="5" borderId="15" xfId="0" applyFill="1" applyBorder="1" applyAlignment="1"/>
    <xf numFmtId="0" fontId="49" fillId="11" borderId="26" xfId="2" applyFont="1" applyFill="1" applyBorder="1" applyAlignment="1" applyProtection="1">
      <alignment wrapText="1"/>
      <protection locked="0"/>
    </xf>
    <xf numFmtId="0" fontId="49" fillId="11" borderId="27" xfId="2" applyFont="1" applyFill="1" applyBorder="1" applyAlignment="1" applyProtection="1">
      <alignment wrapText="1"/>
      <protection locked="0"/>
    </xf>
    <xf numFmtId="0" fontId="49" fillId="11" borderId="28" xfId="2" applyFont="1" applyFill="1" applyBorder="1" applyAlignment="1" applyProtection="1">
      <alignment wrapText="1"/>
      <protection locked="0"/>
    </xf>
    <xf numFmtId="0" fontId="19" fillId="0" borderId="3" xfId="2" applyFont="1" applyBorder="1" applyAlignment="1" applyProtection="1">
      <protection locked="0"/>
    </xf>
    <xf numFmtId="0" fontId="30" fillId="0" borderId="18" xfId="2" applyFont="1" applyFill="1" applyBorder="1" applyAlignment="1" applyProtection="1">
      <alignment vertical="center"/>
      <protection locked="0"/>
    </xf>
    <xf numFmtId="0" fontId="14" fillId="0" borderId="14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6" fillId="3" borderId="11" xfId="2" applyFont="1" applyFill="1" applyBorder="1" applyAlignment="1" applyProtection="1">
      <protection locked="0"/>
    </xf>
    <xf numFmtId="0" fontId="16" fillId="3" borderId="12" xfId="2" applyFont="1" applyFill="1" applyBorder="1" applyAlignment="1" applyProtection="1">
      <protection locked="0"/>
    </xf>
    <xf numFmtId="49" fontId="0" fillId="0" borderId="14" xfId="0" applyNumberFormat="1" applyFont="1" applyFill="1" applyBorder="1" applyAlignment="1" applyProtection="1">
      <protection locked="0"/>
    </xf>
    <xf numFmtId="49" fontId="0" fillId="0" borderId="14" xfId="0" applyNumberFormat="1" applyFont="1" applyBorder="1" applyAlignment="1" applyProtection="1"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0" fillId="0" borderId="14" xfId="0" applyFont="1" applyBorder="1" applyAlignment="1"/>
    <xf numFmtId="49" fontId="40" fillId="0" borderId="14" xfId="0" applyNumberFormat="1" applyFont="1" applyBorder="1" applyAlignment="1" applyProtection="1">
      <protection locked="0"/>
    </xf>
    <xf numFmtId="0" fontId="7" fillId="2" borderId="24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Alignment="1" applyProtection="1">
      <protection locked="0"/>
    </xf>
    <xf numFmtId="0" fontId="34" fillId="0" borderId="11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26" fillId="0" borderId="0" xfId="0" applyFont="1" applyBorder="1" applyAlignment="1" applyProtection="1">
      <protection locked="0"/>
    </xf>
    <xf numFmtId="0" fontId="30" fillId="0" borderId="0" xfId="2" applyFont="1" applyBorder="1" applyAlignment="1" applyProtection="1">
      <protection locked="0"/>
    </xf>
    <xf numFmtId="49" fontId="0" fillId="0" borderId="8" xfId="0" applyNumberFormat="1" applyFont="1" applyBorder="1" applyAlignment="1" applyProtection="1">
      <protection locked="0"/>
    </xf>
    <xf numFmtId="0" fontId="12" fillId="7" borderId="9" xfId="0" applyFont="1" applyFill="1" applyBorder="1" applyAlignment="1" applyProtection="1">
      <alignment wrapText="1"/>
      <protection locked="0"/>
    </xf>
    <xf numFmtId="0" fontId="44" fillId="7" borderId="9" xfId="0" applyFont="1" applyFill="1" applyBorder="1" applyAlignment="1" applyProtection="1">
      <alignment wrapText="1"/>
      <protection locked="0"/>
    </xf>
    <xf numFmtId="0" fontId="44" fillId="7" borderId="18" xfId="0" applyFont="1" applyFill="1" applyBorder="1" applyAlignment="1" applyProtection="1">
      <alignment wrapText="1"/>
      <protection locked="0"/>
    </xf>
    <xf numFmtId="0" fontId="44" fillId="7" borderId="10" xfId="0" applyFont="1" applyFill="1" applyBorder="1" applyAlignment="1" applyProtection="1">
      <protection locked="0"/>
    </xf>
    <xf numFmtId="0" fontId="44" fillId="7" borderId="11" xfId="0" applyFont="1" applyFill="1" applyBorder="1" applyAlignment="1" applyProtection="1">
      <protection locked="0"/>
    </xf>
    <xf numFmtId="0" fontId="44" fillId="7" borderId="12" xfId="0" applyFont="1" applyFill="1" applyBorder="1" applyAlignment="1" applyProtection="1">
      <protection locked="0"/>
    </xf>
    <xf numFmtId="0" fontId="44" fillId="7" borderId="18" xfId="0" applyFont="1" applyFill="1" applyBorder="1" applyAlignment="1" applyProtection="1">
      <protection locked="0"/>
    </xf>
    <xf numFmtId="0" fontId="44" fillId="7" borderId="14" xfId="0" applyFont="1" applyFill="1" applyBorder="1" applyAlignment="1" applyProtection="1">
      <protection locked="0"/>
    </xf>
    <xf numFmtId="0" fontId="44" fillId="7" borderId="17" xfId="0" applyFont="1" applyFill="1" applyBorder="1" applyAlignment="1" applyProtection="1"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14" fillId="0" borderId="11" xfId="0" applyFont="1" applyFill="1" applyBorder="1" applyAlignment="1" applyProtection="1">
      <alignment vertical="center" wrapText="1"/>
      <protection locked="0"/>
    </xf>
    <xf numFmtId="0" fontId="14" fillId="0" borderId="12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2" fillId="7" borderId="16" xfId="0" applyFont="1" applyFill="1" applyBorder="1" applyAlignment="1" applyProtection="1">
      <alignment wrapText="1"/>
      <protection locked="0"/>
    </xf>
    <xf numFmtId="0" fontId="44" fillId="7" borderId="16" xfId="0" applyFont="1" applyFill="1" applyBorder="1" applyAlignment="1" applyProtection="1">
      <alignment wrapText="1"/>
      <protection locked="0"/>
    </xf>
    <xf numFmtId="0" fontId="44" fillId="7" borderId="3" xfId="0" applyFont="1" applyFill="1" applyBorder="1" applyAlignment="1" applyProtection="1">
      <alignment wrapText="1"/>
      <protection locked="0"/>
    </xf>
    <xf numFmtId="0" fontId="14" fillId="0" borderId="18" xfId="0" applyFont="1" applyFill="1" applyBorder="1" applyAlignment="1" applyProtection="1">
      <alignment vertical="center"/>
      <protection locked="0"/>
    </xf>
    <xf numFmtId="0" fontId="14" fillId="0" borderId="14" xfId="0" applyFont="1" applyFill="1" applyBorder="1" applyAlignment="1" applyProtection="1">
      <alignment vertical="center" wrapText="1"/>
      <protection locked="0"/>
    </xf>
    <xf numFmtId="0" fontId="14" fillId="0" borderId="17" xfId="0" applyFont="1" applyFill="1" applyBorder="1" applyAlignment="1" applyProtection="1">
      <alignment vertical="center" wrapText="1"/>
      <protection locked="0"/>
    </xf>
    <xf numFmtId="0" fontId="0" fillId="2" borderId="8" xfId="0" applyFill="1" applyBorder="1" applyAlignment="1"/>
    <xf numFmtId="0" fontId="0" fillId="2" borderId="15" xfId="0" applyFill="1" applyBorder="1" applyAlignment="1"/>
    <xf numFmtId="0" fontId="0" fillId="2" borderId="24" xfId="0" applyFill="1" applyBorder="1" applyAlignment="1"/>
    <xf numFmtId="0" fontId="0" fillId="2" borderId="25" xfId="0" applyFill="1" applyBorder="1" applyAlignment="1"/>
    <xf numFmtId="0" fontId="7" fillId="2" borderId="8" xfId="0" applyFont="1" applyFill="1" applyBorder="1" applyAlignment="1"/>
    <xf numFmtId="0" fontId="7" fillId="2" borderId="24" xfId="0" applyFont="1" applyFill="1" applyBorder="1" applyAlignment="1"/>
    <xf numFmtId="0" fontId="52" fillId="0" borderId="3" xfId="0" applyFont="1" applyBorder="1" applyAlignment="1" applyProtection="1">
      <protection locked="0"/>
    </xf>
    <xf numFmtId="0" fontId="51" fillId="0" borderId="0" xfId="0" applyFont="1" applyBorder="1" applyAlignment="1" applyProtection="1">
      <protection locked="0"/>
    </xf>
    <xf numFmtId="0" fontId="51" fillId="0" borderId="0" xfId="0" applyFont="1" applyAlignment="1" applyProtection="1">
      <protection locked="0"/>
    </xf>
    <xf numFmtId="0" fontId="0" fillId="0" borderId="15" xfId="0" applyFont="1" applyFill="1" applyBorder="1" applyAlignment="1" applyProtection="1">
      <protection locked="0"/>
    </xf>
    <xf numFmtId="0" fontId="0" fillId="0" borderId="15" xfId="0" applyFont="1" applyFill="1" applyBorder="1" applyAlignment="1" applyProtection="1">
      <alignment vertical="center"/>
      <protection locked="0"/>
    </xf>
    <xf numFmtId="49" fontId="0" fillId="0" borderId="15" xfId="0" applyNumberFormat="1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14" fillId="9" borderId="4" xfId="0" applyFont="1" applyFill="1" applyBorder="1" applyAlignment="1" applyProtection="1">
      <alignment vertical="center"/>
      <protection locked="0"/>
    </xf>
    <xf numFmtId="0" fontId="33" fillId="9" borderId="16" xfId="0" applyFont="1" applyFill="1" applyBorder="1" applyAlignment="1">
      <alignment vertical="center"/>
    </xf>
    <xf numFmtId="0" fontId="33" fillId="9" borderId="16" xfId="0" applyFont="1" applyFill="1" applyBorder="1" applyAlignment="1">
      <alignment vertical="center" wrapText="1"/>
    </xf>
    <xf numFmtId="0" fontId="33" fillId="9" borderId="9" xfId="0" applyFont="1" applyFill="1" applyBorder="1" applyAlignment="1">
      <alignment vertical="center" wrapText="1"/>
    </xf>
    <xf numFmtId="0" fontId="7" fillId="2" borderId="25" xfId="0" applyFont="1" applyFill="1" applyBorder="1" applyAlignment="1"/>
    <xf numFmtId="0" fontId="52" fillId="0" borderId="0" xfId="0" applyFont="1" applyProtection="1">
      <protection locked="0"/>
    </xf>
    <xf numFmtId="4" fontId="52" fillId="0" borderId="0" xfId="0" applyNumberFormat="1" applyFont="1" applyFill="1" applyBorder="1" applyAlignment="1" applyProtection="1">
      <alignment horizontal="right"/>
      <protection locked="0"/>
    </xf>
  </cellXfs>
  <cellStyles count="5">
    <cellStyle name="Comma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5522</xdr:rowOff>
    </xdr:from>
    <xdr:to>
      <xdr:col>1</xdr:col>
      <xdr:colOff>0</xdr:colOff>
      <xdr:row>27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96097"/>
          <a:ext cx="1162050" cy="5166553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ts val="1100"/>
            </a:lnSpc>
          </a:pPr>
          <a:r>
            <a:rPr lang="en-US" sz="1000" b="1"/>
            <a:t>Counting</a:t>
          </a:r>
          <a:r>
            <a:rPr lang="en-US" sz="1000" b="1" baseline="0"/>
            <a:t> QPD Under SSAA Sec. 101(10)</a:t>
          </a:r>
        </a:p>
        <a:p>
          <a:pPr>
            <a:lnSpc>
              <a:spcPts val="1100"/>
            </a:lnSpc>
          </a:pPr>
          <a:endParaRPr lang="en-US" sz="1000" baseline="0"/>
        </a:p>
        <a:p>
          <a:pPr>
            <a:lnSpc>
              <a:spcPts val="1000"/>
            </a:lnSpc>
          </a:pPr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 Enter the details for each QPD event to be counted as instructional days or hours of instruction.</a:t>
          </a:r>
        </a:p>
        <a:p>
          <a:pPr>
            <a:lnSpc>
              <a:spcPts val="1000"/>
            </a:lnSpc>
          </a:pPr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n-US" sz="1000" baseline="0"/>
        </a:p>
        <a:p>
          <a:pPr>
            <a:lnSpc>
              <a:spcPts val="1000"/>
            </a:lnSpc>
          </a:pPr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district representative must sign an annual QPD statement certifying district compliance with all provisions of Sec. 101(10) to count any QPD as days</a:t>
          </a:r>
          <a:r>
            <a:rPr lang="en-U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hours of instruction.  </a:t>
          </a:r>
          <a:r>
            <a:rPr lang="en-US" sz="1000"/>
            <a:t> </a:t>
          </a:r>
        </a:p>
        <a:p>
          <a:pPr>
            <a:lnSpc>
              <a:spcPts val="1000"/>
            </a:lnSpc>
          </a:pPr>
          <a:endParaRPr lang="en-US" sz="1000" baseline="0"/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ECSE H/C programs are eligible to use the QPD provisions of Sec. 101(10), </a:t>
          </a:r>
          <a:r>
            <a:rPr lang="en-US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subject to pro-ration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Rule 55/62 may count up to 6.08 hours of QPD.</a:t>
          </a:r>
          <a:endParaRPr lang="en-US" sz="1000">
            <a:effectLst/>
          </a:endParaRPr>
        </a:p>
        <a:p>
          <a:pPr>
            <a:lnSpc>
              <a:spcPts val="1000"/>
            </a:lnSpc>
          </a:pPr>
          <a:endParaRPr lang="en-US" sz="1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workbookViewId="0">
      <selection activeCell="E26" sqref="E26"/>
    </sheetView>
  </sheetViews>
  <sheetFormatPr defaultColWidth="8.85546875" defaultRowHeight="15" x14ac:dyDescent="0.25"/>
  <cols>
    <col min="1" max="1" width="6.85546875" style="117" customWidth="1"/>
    <col min="2" max="3" width="8.85546875" style="117"/>
    <col min="4" max="4" width="20.5703125" style="117" customWidth="1"/>
    <col min="5" max="13" width="8.85546875" style="117"/>
    <col min="14" max="14" width="22.85546875" style="117" customWidth="1"/>
    <col min="15" max="16384" width="8.85546875" style="117"/>
  </cols>
  <sheetData>
    <row r="1" spans="1:28" s="67" customFormat="1" ht="18.75" customHeight="1" x14ac:dyDescent="0.3">
      <c r="A1" s="110" t="s">
        <v>120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9"/>
    </row>
    <row r="2" spans="1:28" x14ac:dyDescent="0.25">
      <c r="A2" s="270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</row>
    <row r="3" spans="1:28" ht="40.15" customHeight="1" x14ac:dyDescent="0.25">
      <c r="A3" s="264" t="s">
        <v>55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6"/>
    </row>
    <row r="4" spans="1:28" s="65" customFormat="1" x14ac:dyDescent="0.25">
      <c r="A4" s="279" t="s">
        <v>23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28" s="65" customFormat="1" ht="12.75" x14ac:dyDescent="0.2">
      <c r="A5" s="151" t="s">
        <v>24</v>
      </c>
      <c r="B5" s="282" t="s">
        <v>117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3"/>
    </row>
    <row r="6" spans="1:28" s="65" customFormat="1" ht="12.75" x14ac:dyDescent="0.2">
      <c r="A6" s="151" t="s">
        <v>25</v>
      </c>
      <c r="B6" s="252" t="s">
        <v>89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85"/>
    </row>
    <row r="7" spans="1:28" s="65" customFormat="1" ht="13.5" customHeight="1" x14ac:dyDescent="0.2">
      <c r="A7" s="151" t="s">
        <v>26</v>
      </c>
      <c r="B7" s="252" t="s">
        <v>92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85"/>
    </row>
    <row r="8" spans="1:28" s="65" customFormat="1" ht="13.5" customHeight="1" x14ac:dyDescent="0.2">
      <c r="A8" s="151" t="s">
        <v>27</v>
      </c>
      <c r="B8" s="252" t="s">
        <v>91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85"/>
    </row>
    <row r="9" spans="1:28" s="65" customFormat="1" ht="13.5" customHeight="1" x14ac:dyDescent="0.25">
      <c r="A9" s="151" t="s">
        <v>79</v>
      </c>
      <c r="B9" s="196" t="s">
        <v>90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73"/>
      <c r="P9" s="252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73"/>
    </row>
    <row r="10" spans="1:28" s="65" customFormat="1" ht="13.5" customHeigh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3"/>
    </row>
    <row r="11" spans="1:28" s="66" customFormat="1" ht="13.5" customHeight="1" x14ac:dyDescent="0.2">
      <c r="A11" s="199" t="s">
        <v>44</v>
      </c>
      <c r="B11" s="274" t="s">
        <v>137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5"/>
    </row>
    <row r="12" spans="1:28" s="65" customFormat="1" ht="13.5" customHeight="1" x14ac:dyDescent="0.2">
      <c r="A12" s="68"/>
      <c r="C12" s="276"/>
      <c r="D12" s="278" t="s">
        <v>138</v>
      </c>
      <c r="E12" s="276"/>
      <c r="F12" s="276"/>
      <c r="G12" s="276"/>
      <c r="H12" s="276"/>
      <c r="I12" s="276"/>
      <c r="J12" s="276"/>
      <c r="K12" s="276"/>
      <c r="L12" s="276"/>
      <c r="M12" s="276"/>
      <c r="N12" s="277"/>
    </row>
    <row r="13" spans="1:28" s="65" customFormat="1" ht="13.5" customHeight="1" x14ac:dyDescent="0.25">
      <c r="A13" s="74" t="s">
        <v>45</v>
      </c>
      <c r="B13" s="196" t="s">
        <v>80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73"/>
    </row>
    <row r="14" spans="1:28" s="65" customFormat="1" ht="13.5" customHeight="1" x14ac:dyDescent="0.25">
      <c r="A14" s="74"/>
      <c r="B14" s="267" t="s">
        <v>81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73"/>
    </row>
    <row r="15" spans="1:28" s="65" customFormat="1" ht="13.5" customHeight="1" x14ac:dyDescent="0.2">
      <c r="A15" s="74" t="s">
        <v>86</v>
      </c>
      <c r="B15" s="196" t="s">
        <v>135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284"/>
    </row>
    <row r="16" spans="1:28" s="65" customFormat="1" ht="13.5" customHeight="1" x14ac:dyDescent="0.25">
      <c r="A16" s="198" t="s">
        <v>84</v>
      </c>
      <c r="B16" s="254" t="s">
        <v>64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72"/>
    </row>
    <row r="17" spans="1:15" s="65" customFormat="1" ht="13.5" customHeight="1" x14ac:dyDescent="0.25">
      <c r="A17" s="68" t="s">
        <v>85</v>
      </c>
      <c r="B17" s="252" t="s">
        <v>65</v>
      </c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73"/>
    </row>
    <row r="18" spans="1:15" s="65" customFormat="1" ht="12.75" x14ac:dyDescent="0.2">
      <c r="A18" s="68" t="s">
        <v>87</v>
      </c>
      <c r="B18" s="252" t="s">
        <v>88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85"/>
    </row>
    <row r="19" spans="1:15" s="65" customFormat="1" ht="13.5" customHeight="1" x14ac:dyDescent="0.25">
      <c r="A19" s="70"/>
      <c r="B19" s="76"/>
      <c r="C19" s="76"/>
      <c r="D19" s="76"/>
      <c r="E19" s="71"/>
      <c r="F19" s="71"/>
      <c r="G19" s="71"/>
      <c r="H19" s="71"/>
      <c r="I19" s="71"/>
      <c r="J19" s="71"/>
      <c r="K19" s="71"/>
      <c r="L19" s="71"/>
      <c r="M19" s="71"/>
      <c r="N19" s="72"/>
    </row>
    <row r="20" spans="1:15" s="65" customFormat="1" ht="13.5" customHeight="1" x14ac:dyDescent="0.2">
      <c r="A20" s="288" t="s">
        <v>46</v>
      </c>
      <c r="B20" s="196"/>
      <c r="C20" s="196"/>
      <c r="D20" s="196"/>
      <c r="E20" s="69"/>
      <c r="F20" s="69"/>
      <c r="G20" s="69"/>
      <c r="H20" s="69"/>
      <c r="I20" s="69"/>
      <c r="J20" s="69"/>
      <c r="K20" s="69"/>
      <c r="L20" s="69"/>
      <c r="M20" s="69"/>
      <c r="N20" s="73"/>
    </row>
    <row r="21" spans="1:15" s="65" customFormat="1" ht="13.5" customHeight="1" x14ac:dyDescent="0.2">
      <c r="A21" s="286" t="s">
        <v>139</v>
      </c>
      <c r="B21" s="189"/>
      <c r="C21" s="252"/>
      <c r="D21" s="252"/>
      <c r="E21" s="252"/>
      <c r="F21" s="252"/>
      <c r="G21" s="252"/>
      <c r="H21" s="252"/>
      <c r="I21" s="252"/>
      <c r="J21" s="69"/>
      <c r="K21" s="149"/>
      <c r="L21" s="150"/>
      <c r="M21" s="69"/>
      <c r="N21" s="73"/>
    </row>
    <row r="22" spans="1:15" s="65" customFormat="1" ht="13.5" customHeight="1" x14ac:dyDescent="0.2">
      <c r="A22" s="286" t="s">
        <v>140</v>
      </c>
      <c r="B22" s="189"/>
      <c r="C22" s="295" t="s">
        <v>146</v>
      </c>
      <c r="D22" s="296"/>
      <c r="E22" s="72"/>
      <c r="F22" s="292" t="s">
        <v>148</v>
      </c>
      <c r="G22" s="292"/>
      <c r="H22" s="292"/>
      <c r="I22" s="292"/>
      <c r="J22" s="292"/>
      <c r="K22" s="292"/>
      <c r="L22" s="292"/>
      <c r="M22" s="292"/>
      <c r="N22" s="73"/>
    </row>
    <row r="23" spans="1:15" s="65" customFormat="1" ht="13.5" customHeight="1" x14ac:dyDescent="0.2">
      <c r="A23" s="287"/>
      <c r="B23" s="189"/>
      <c r="C23" s="297" t="s">
        <v>147</v>
      </c>
      <c r="D23" s="298"/>
      <c r="E23" s="293"/>
      <c r="F23" s="294" t="s">
        <v>149</v>
      </c>
      <c r="G23" s="292"/>
      <c r="H23" s="292"/>
      <c r="I23" s="292"/>
      <c r="J23" s="292"/>
      <c r="K23" s="292"/>
      <c r="L23" s="292"/>
      <c r="M23" s="292"/>
      <c r="N23" s="73"/>
    </row>
    <row r="24" spans="1:15" s="65" customFormat="1" ht="13.5" customHeight="1" x14ac:dyDescent="0.2">
      <c r="A24" s="287"/>
      <c r="B24" s="189"/>
      <c r="C24" s="188"/>
      <c r="D24" s="188"/>
      <c r="E24" s="189"/>
      <c r="F24" s="189"/>
      <c r="G24" s="189"/>
      <c r="H24" s="189"/>
      <c r="I24" s="189"/>
      <c r="J24" s="69"/>
      <c r="K24" s="69"/>
      <c r="L24" s="69"/>
      <c r="M24" s="69"/>
      <c r="N24" s="73"/>
    </row>
    <row r="25" spans="1:15" s="65" customFormat="1" ht="13.5" customHeight="1" x14ac:dyDescent="0.2">
      <c r="A25" s="68"/>
      <c r="B25" s="8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3"/>
    </row>
    <row r="26" spans="1:15" s="65" customFormat="1" ht="19.5" customHeight="1" x14ac:dyDescent="0.25">
      <c r="A26" s="288"/>
      <c r="B26" s="258"/>
      <c r="C26" s="8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3"/>
    </row>
    <row r="27" spans="1:15" s="65" customFormat="1" ht="13.5" customHeight="1" x14ac:dyDescent="0.25">
      <c r="A27" s="70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15" s="65" customFormat="1" ht="13.5" customHeight="1" x14ac:dyDescent="0.25">
      <c r="A28" s="288" t="s">
        <v>141</v>
      </c>
      <c r="B28" s="253"/>
      <c r="C28" s="252" t="s">
        <v>143</v>
      </c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73"/>
    </row>
    <row r="29" spans="1:15" s="65" customFormat="1" ht="13.5" customHeight="1" x14ac:dyDescent="0.25">
      <c r="A29" s="289" t="s">
        <v>142</v>
      </c>
      <c r="B29" s="253"/>
      <c r="C29" s="290" t="s">
        <v>144</v>
      </c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73"/>
    </row>
    <row r="30" spans="1:15" s="65" customFormat="1" ht="13.5" customHeight="1" x14ac:dyDescent="0.25">
      <c r="A30" s="77"/>
      <c r="B30" s="69"/>
      <c r="C30" s="291" t="s">
        <v>145</v>
      </c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73"/>
    </row>
    <row r="31" spans="1:15" s="65" customFormat="1" ht="11.25" customHeight="1" x14ac:dyDescent="0.25">
      <c r="A31" s="77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3"/>
      <c r="O31" s="117"/>
    </row>
    <row r="32" spans="1:15" s="65" customFormat="1" ht="17.25" customHeight="1" x14ac:dyDescent="0.2">
      <c r="A32" s="68"/>
      <c r="B32" s="75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3"/>
    </row>
    <row r="33" spans="1:16" s="65" customFormat="1" ht="12.75" x14ac:dyDescent="0.2">
      <c r="A33" s="93"/>
      <c r="B33" s="97"/>
      <c r="C33" s="94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6" s="65" customFormat="1" x14ac:dyDescent="0.25">
      <c r="A34" s="190"/>
      <c r="B34" s="191"/>
      <c r="C34" s="192"/>
      <c r="D34" s="193"/>
      <c r="E34" s="193"/>
      <c r="F34" s="193"/>
      <c r="G34" s="193"/>
      <c r="H34" s="194"/>
      <c r="I34" s="191"/>
      <c r="J34" s="191"/>
      <c r="K34" s="191"/>
      <c r="L34" s="191"/>
      <c r="M34" s="194"/>
      <c r="N34" s="195"/>
    </row>
    <row r="35" spans="1:16" s="65" customFormat="1" ht="12.75" x14ac:dyDescent="0.2"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</row>
    <row r="36" spans="1:16" s="65" customFormat="1" ht="12.75" x14ac:dyDescent="0.2"/>
    <row r="37" spans="1:16" s="65" customFormat="1" ht="12.75" x14ac:dyDescent="0.2"/>
    <row r="38" spans="1:16" s="65" customFormat="1" ht="12.75" x14ac:dyDescent="0.2"/>
    <row r="39" spans="1:16" s="65" customFormat="1" ht="12.75" x14ac:dyDescent="0.2"/>
    <row r="40" spans="1:16" s="65" customFormat="1" ht="12.75" x14ac:dyDescent="0.2"/>
    <row r="41" spans="1:16" s="65" customFormat="1" ht="12.75" x14ac:dyDescent="0.2"/>
    <row r="42" spans="1:16" s="65" customFormat="1" ht="12.75" x14ac:dyDescent="0.2"/>
    <row r="43" spans="1:16" s="65" customFormat="1" ht="12.75" x14ac:dyDescent="0.2"/>
    <row r="44" spans="1:16" s="65" customFormat="1" ht="12.75" x14ac:dyDescent="0.2"/>
    <row r="45" spans="1:16" s="65" customFormat="1" ht="12.75" x14ac:dyDescent="0.2"/>
    <row r="46" spans="1:16" s="65" customFormat="1" ht="12.75" x14ac:dyDescent="0.2"/>
    <row r="47" spans="1:16" s="65" customFormat="1" ht="12.75" x14ac:dyDescent="0.2"/>
    <row r="48" spans="1:16" s="65" customFormat="1" ht="12.75" x14ac:dyDescent="0.2"/>
    <row r="49" spans="1:15" s="65" customFormat="1" ht="12.75" x14ac:dyDescent="0.2"/>
    <row r="50" spans="1:15" s="65" customFormat="1" ht="12.75" x14ac:dyDescent="0.2"/>
    <row r="51" spans="1:15" s="65" customFormat="1" ht="12.75" x14ac:dyDescent="0.2"/>
    <row r="52" spans="1:15" s="65" customFormat="1" ht="12.75" x14ac:dyDescent="0.2"/>
    <row r="53" spans="1:15" s="65" customFormat="1" ht="12.75" x14ac:dyDescent="0.2"/>
    <row r="54" spans="1:15" s="65" customFormat="1" ht="12.75" x14ac:dyDescent="0.2"/>
    <row r="55" spans="1:15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15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5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1:15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5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</row>
    <row r="61" spans="1:15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15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</row>
    <row r="63" spans="1:15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</row>
  </sheetData>
  <pageMargins left="0.23" right="0.15" top="0.88" bottom="0.25" header="0.18" footer="0.16"/>
  <pageSetup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topLeftCell="A21" zoomScaleNormal="100" workbookViewId="0">
      <selection activeCell="Y38" sqref="Y38:AF38"/>
    </sheetView>
  </sheetViews>
  <sheetFormatPr defaultColWidth="9.140625" defaultRowHeight="15.75" x14ac:dyDescent="0.25"/>
  <cols>
    <col min="1" max="1" width="2.140625" style="20" customWidth="1"/>
    <col min="2" max="6" width="4.28515625" style="20" customWidth="1"/>
    <col min="7" max="7" width="5.7109375" style="47" customWidth="1"/>
    <col min="8" max="8" width="5.42578125" style="20" customWidth="1"/>
    <col min="9" max="9" width="1.28515625" style="20" customWidth="1"/>
    <col min="10" max="14" width="4.28515625" style="20" customWidth="1"/>
    <col min="15" max="15" width="5.7109375" style="47" customWidth="1"/>
    <col min="16" max="16" width="5.42578125" style="20" customWidth="1"/>
    <col min="17" max="17" width="1.28515625" style="20" customWidth="1"/>
    <col min="18" max="22" width="4.28515625" style="20" customWidth="1"/>
    <col min="23" max="23" width="5.7109375" style="47" customWidth="1"/>
    <col min="24" max="24" width="5.7109375" style="20" customWidth="1"/>
    <col min="25" max="25" width="1.28515625" style="20" customWidth="1"/>
    <col min="26" max="26" width="4.28515625" style="20" customWidth="1"/>
    <col min="27" max="28" width="4.7109375" style="20" customWidth="1"/>
    <col min="29" max="30" width="4.28515625" style="20" customWidth="1"/>
    <col min="31" max="31" width="7.5703125" style="20" customWidth="1"/>
    <col min="32" max="32" width="6.28515625" style="20" customWidth="1"/>
    <col min="33" max="16384" width="9.140625" style="20"/>
  </cols>
  <sheetData>
    <row r="1" spans="1:32" x14ac:dyDescent="0.25">
      <c r="A1" s="257" t="s">
        <v>56</v>
      </c>
      <c r="B1" s="310"/>
      <c r="C1" s="310"/>
      <c r="D1" s="310"/>
      <c r="E1" s="310"/>
      <c r="I1" s="1" t="s">
        <v>0</v>
      </c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19"/>
      <c r="V1" s="1"/>
      <c r="W1" s="1" t="s">
        <v>1</v>
      </c>
      <c r="X1" s="306"/>
      <c r="Y1" s="306"/>
      <c r="Z1" s="306"/>
      <c r="AA1" s="306"/>
      <c r="AB1" s="306"/>
      <c r="AC1" s="306"/>
      <c r="AD1" s="306"/>
      <c r="AE1" s="306"/>
      <c r="AF1" s="306"/>
    </row>
    <row r="2" spans="1:32" x14ac:dyDescent="0.25">
      <c r="A2" s="98" t="s">
        <v>82</v>
      </c>
      <c r="B2" s="98"/>
      <c r="C2" s="98"/>
      <c r="D2" s="98"/>
      <c r="E2" s="98"/>
      <c r="J2" s="25"/>
      <c r="K2" s="21"/>
      <c r="L2" s="23"/>
      <c r="M2" s="22"/>
      <c r="N2" s="23"/>
      <c r="O2" s="22"/>
      <c r="P2" s="23"/>
      <c r="Q2" s="22"/>
      <c r="R2" s="24"/>
      <c r="S2" s="90"/>
      <c r="T2" s="25"/>
      <c r="W2" s="20"/>
      <c r="X2" s="25"/>
      <c r="Y2" s="25"/>
      <c r="Z2" s="25"/>
      <c r="AA2" s="25"/>
      <c r="AB2" s="25"/>
      <c r="AC2" s="25"/>
      <c r="AD2" s="25"/>
      <c r="AE2" s="25"/>
      <c r="AF2" s="25"/>
    </row>
    <row r="3" spans="1:32" ht="15.75" customHeight="1" x14ac:dyDescent="0.3">
      <c r="A3" s="307" t="s">
        <v>122</v>
      </c>
      <c r="B3" s="307"/>
      <c r="G3" s="242"/>
      <c r="H3" s="242"/>
      <c r="I3" s="243" t="s">
        <v>41</v>
      </c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1"/>
      <c r="V3" s="1"/>
      <c r="W3" s="1" t="s">
        <v>2</v>
      </c>
      <c r="X3" s="308" t="s">
        <v>121</v>
      </c>
      <c r="Y3" s="308"/>
      <c r="Z3" s="308"/>
      <c r="AA3" s="308"/>
      <c r="AB3" s="308"/>
      <c r="AC3" s="308"/>
      <c r="AD3" s="308"/>
      <c r="AE3" s="308"/>
      <c r="AF3" s="308"/>
    </row>
    <row r="4" spans="1:32" x14ac:dyDescent="0.25">
      <c r="J4" s="309" t="s">
        <v>115</v>
      </c>
      <c r="K4" s="309"/>
      <c r="L4" s="309"/>
      <c r="M4" s="309"/>
      <c r="N4" s="309"/>
      <c r="O4" s="309"/>
      <c r="P4" s="309"/>
      <c r="Q4" s="309"/>
      <c r="R4" s="309"/>
      <c r="S4" s="309"/>
      <c r="T4" s="309"/>
      <c r="X4" s="25"/>
      <c r="Y4" s="25"/>
      <c r="Z4" s="25"/>
      <c r="AA4" s="25"/>
      <c r="AB4" s="25"/>
      <c r="AC4" s="25"/>
      <c r="AD4" s="25"/>
      <c r="AE4" s="25"/>
      <c r="AF4" s="25"/>
    </row>
    <row r="5" spans="1:32" ht="14.25" customHeight="1" x14ac:dyDescent="0.25">
      <c r="B5" s="299" t="s">
        <v>129</v>
      </c>
      <c r="C5" s="300"/>
      <c r="D5" s="300"/>
      <c r="E5" s="300"/>
      <c r="F5" s="301"/>
      <c r="G5" s="48"/>
      <c r="H5" s="49"/>
      <c r="J5" s="302" t="s">
        <v>130</v>
      </c>
      <c r="K5" s="300"/>
      <c r="L5" s="300"/>
      <c r="M5" s="300"/>
      <c r="N5" s="301"/>
      <c r="O5" s="48"/>
      <c r="P5" s="49"/>
      <c r="R5" s="303" t="s">
        <v>131</v>
      </c>
      <c r="S5" s="304"/>
      <c r="T5" s="304"/>
      <c r="U5" s="304"/>
      <c r="V5" s="305"/>
      <c r="W5" s="48"/>
      <c r="X5" s="49"/>
      <c r="Z5" s="299" t="s">
        <v>132</v>
      </c>
      <c r="AA5" s="300"/>
      <c r="AB5" s="300"/>
      <c r="AC5" s="300"/>
      <c r="AD5" s="301"/>
      <c r="AE5" s="48"/>
      <c r="AF5" s="49"/>
    </row>
    <row r="6" spans="1:32" ht="16.5" thickBot="1" x14ac:dyDescent="0.3">
      <c r="B6" s="175" t="s">
        <v>3</v>
      </c>
      <c r="C6" s="175" t="s">
        <v>4</v>
      </c>
      <c r="D6" s="175" t="s">
        <v>5</v>
      </c>
      <c r="E6" s="175" t="s">
        <v>4</v>
      </c>
      <c r="F6" s="175" t="s">
        <v>6</v>
      </c>
      <c r="G6" s="139"/>
      <c r="H6" s="52"/>
      <c r="J6" s="175" t="s">
        <v>3</v>
      </c>
      <c r="K6" s="175" t="s">
        <v>4</v>
      </c>
      <c r="L6" s="175" t="s">
        <v>5</v>
      </c>
      <c r="M6" s="175" t="s">
        <v>4</v>
      </c>
      <c r="N6" s="175" t="s">
        <v>6</v>
      </c>
      <c r="O6" s="139"/>
      <c r="P6" s="52"/>
      <c r="R6" s="175" t="s">
        <v>3</v>
      </c>
      <c r="S6" s="175" t="s">
        <v>4</v>
      </c>
      <c r="T6" s="175" t="s">
        <v>5</v>
      </c>
      <c r="U6" s="175" t="s">
        <v>4</v>
      </c>
      <c r="V6" s="181" t="s">
        <v>6</v>
      </c>
      <c r="W6" s="139"/>
      <c r="X6" s="52"/>
      <c r="Z6" s="175" t="s">
        <v>3</v>
      </c>
      <c r="AA6" s="175" t="s">
        <v>4</v>
      </c>
      <c r="AB6" s="175" t="s">
        <v>5</v>
      </c>
      <c r="AC6" s="175" t="s">
        <v>4</v>
      </c>
      <c r="AD6" s="175" t="s">
        <v>6</v>
      </c>
      <c r="AE6" s="50"/>
      <c r="AF6" s="52"/>
    </row>
    <row r="7" spans="1:32" ht="16.5" thickBot="1" x14ac:dyDescent="0.3">
      <c r="B7" s="245">
        <v>1</v>
      </c>
      <c r="C7" s="179">
        <v>2</v>
      </c>
      <c r="D7" s="246">
        <v>3</v>
      </c>
      <c r="E7" s="247">
        <v>4</v>
      </c>
      <c r="F7" s="178">
        <v>5</v>
      </c>
      <c r="G7" s="139"/>
      <c r="H7" s="52"/>
      <c r="J7" s="180"/>
      <c r="K7" s="180"/>
      <c r="L7" s="180"/>
      <c r="M7" s="177">
        <v>1</v>
      </c>
      <c r="N7" s="177">
        <v>2</v>
      </c>
      <c r="O7" s="139"/>
      <c r="P7" s="52"/>
      <c r="R7" s="247">
        <v>2</v>
      </c>
      <c r="S7" s="183">
        <v>3</v>
      </c>
      <c r="T7" s="184">
        <v>4</v>
      </c>
      <c r="U7" s="249">
        <v>5</v>
      </c>
      <c r="V7" s="185">
        <v>6</v>
      </c>
      <c r="W7" s="139"/>
      <c r="X7" s="52"/>
      <c r="Z7" s="180"/>
      <c r="AA7" s="184">
        <v>1</v>
      </c>
      <c r="AB7" s="186">
        <v>2</v>
      </c>
      <c r="AC7" s="184">
        <v>3</v>
      </c>
      <c r="AD7" s="184">
        <v>4</v>
      </c>
      <c r="AE7" s="50"/>
      <c r="AF7" s="52"/>
    </row>
    <row r="8" spans="1:32" x14ac:dyDescent="0.25">
      <c r="B8" s="177">
        <v>8</v>
      </c>
      <c r="C8" s="248">
        <v>9</v>
      </c>
      <c r="D8" s="177">
        <v>10</v>
      </c>
      <c r="E8" s="179">
        <v>11</v>
      </c>
      <c r="F8" s="177">
        <v>12</v>
      </c>
      <c r="G8" s="139"/>
      <c r="H8" s="52"/>
      <c r="J8" s="177">
        <v>5</v>
      </c>
      <c r="K8" s="177">
        <v>6</v>
      </c>
      <c r="L8" s="177">
        <v>7</v>
      </c>
      <c r="M8" s="177">
        <v>8</v>
      </c>
      <c r="N8" s="177">
        <v>9</v>
      </c>
      <c r="O8" s="139"/>
      <c r="P8" s="52"/>
      <c r="R8" s="185">
        <v>9</v>
      </c>
      <c r="S8" s="183">
        <v>10</v>
      </c>
      <c r="T8" s="184">
        <v>11</v>
      </c>
      <c r="U8" s="184">
        <v>12</v>
      </c>
      <c r="V8" s="185">
        <v>13</v>
      </c>
      <c r="W8" s="139"/>
      <c r="X8" s="52"/>
      <c r="Z8" s="184">
        <v>7</v>
      </c>
      <c r="AA8" s="184">
        <v>8</v>
      </c>
      <c r="AB8" s="184">
        <v>9</v>
      </c>
      <c r="AC8" s="184">
        <v>10</v>
      </c>
      <c r="AD8" s="184">
        <v>11</v>
      </c>
      <c r="AE8" s="50"/>
      <c r="AF8" s="52"/>
    </row>
    <row r="9" spans="1:32" x14ac:dyDescent="0.25">
      <c r="B9" s="179">
        <v>15</v>
      </c>
      <c r="C9" s="177">
        <v>16</v>
      </c>
      <c r="D9" s="177">
        <v>17</v>
      </c>
      <c r="E9" s="177">
        <v>18</v>
      </c>
      <c r="F9" s="177">
        <v>19</v>
      </c>
      <c r="G9" s="139"/>
      <c r="H9" s="53"/>
      <c r="J9" s="177">
        <v>12</v>
      </c>
      <c r="K9" s="177">
        <v>13</v>
      </c>
      <c r="L9" s="177">
        <v>14</v>
      </c>
      <c r="M9" s="177">
        <v>15</v>
      </c>
      <c r="N9" s="177">
        <v>16</v>
      </c>
      <c r="O9" s="139"/>
      <c r="P9" s="53"/>
      <c r="R9" s="185">
        <v>16</v>
      </c>
      <c r="S9" s="184">
        <v>17</v>
      </c>
      <c r="T9" s="184">
        <v>18</v>
      </c>
      <c r="U9" s="184">
        <v>19</v>
      </c>
      <c r="V9" s="184">
        <v>20</v>
      </c>
      <c r="W9" s="139"/>
      <c r="X9" s="53"/>
      <c r="Z9" s="184">
        <v>14</v>
      </c>
      <c r="AA9" s="184">
        <v>15</v>
      </c>
      <c r="AB9" s="184">
        <v>16</v>
      </c>
      <c r="AC9" s="184">
        <v>17</v>
      </c>
      <c r="AD9" s="184">
        <v>18</v>
      </c>
      <c r="AE9" s="50"/>
      <c r="AF9" s="53"/>
    </row>
    <row r="10" spans="1:32" ht="16.5" thickBot="1" x14ac:dyDescent="0.3">
      <c r="B10" s="177">
        <v>22</v>
      </c>
      <c r="C10" s="177">
        <v>23</v>
      </c>
      <c r="D10" s="177">
        <v>24</v>
      </c>
      <c r="E10" s="177">
        <v>25</v>
      </c>
      <c r="F10" s="177">
        <v>26</v>
      </c>
      <c r="G10" s="139"/>
      <c r="H10" s="53"/>
      <c r="J10" s="184">
        <v>19</v>
      </c>
      <c r="K10" s="184">
        <v>20</v>
      </c>
      <c r="L10" s="184">
        <v>21</v>
      </c>
      <c r="M10" s="184">
        <v>22</v>
      </c>
      <c r="N10" s="187">
        <v>23</v>
      </c>
      <c r="O10" s="139"/>
      <c r="P10" s="53"/>
      <c r="R10" s="184">
        <v>23</v>
      </c>
      <c r="S10" s="184">
        <v>24</v>
      </c>
      <c r="T10" s="184">
        <v>25</v>
      </c>
      <c r="U10" s="184">
        <v>26</v>
      </c>
      <c r="V10" s="184">
        <v>27</v>
      </c>
      <c r="W10" s="139"/>
      <c r="X10" s="53"/>
      <c r="Z10" s="184">
        <v>21</v>
      </c>
      <c r="AA10" s="184">
        <v>22</v>
      </c>
      <c r="AB10" s="184">
        <v>23</v>
      </c>
      <c r="AC10" s="184">
        <v>24</v>
      </c>
      <c r="AD10" s="184">
        <v>25</v>
      </c>
      <c r="AE10" s="50"/>
      <c r="AF10" s="53"/>
    </row>
    <row r="11" spans="1:32" ht="16.5" thickBot="1" x14ac:dyDescent="0.3">
      <c r="B11" s="177">
        <v>29</v>
      </c>
      <c r="C11" s="177">
        <v>30</v>
      </c>
      <c r="D11" s="177">
        <v>31</v>
      </c>
      <c r="E11" s="180"/>
      <c r="F11" s="180"/>
      <c r="G11" s="139" t="s">
        <v>31</v>
      </c>
      <c r="H11" s="111"/>
      <c r="J11" s="184">
        <v>26</v>
      </c>
      <c r="K11" s="240">
        <v>27</v>
      </c>
      <c r="L11" s="240">
        <v>28</v>
      </c>
      <c r="M11" s="249">
        <v>29</v>
      </c>
      <c r="N11" s="247">
        <v>30</v>
      </c>
      <c r="O11" s="139" t="s">
        <v>31</v>
      </c>
      <c r="P11" s="111"/>
      <c r="R11" s="184">
        <v>30</v>
      </c>
      <c r="S11" s="180"/>
      <c r="T11" s="180"/>
      <c r="U11" s="180"/>
      <c r="V11" s="180"/>
      <c r="W11" s="139" t="s">
        <v>31</v>
      </c>
      <c r="X11" s="111"/>
      <c r="Z11" s="184">
        <v>28</v>
      </c>
      <c r="AA11" s="184">
        <v>29</v>
      </c>
      <c r="AB11" s="184">
        <v>30</v>
      </c>
      <c r="AC11" s="184">
        <v>31</v>
      </c>
      <c r="AD11" s="180"/>
      <c r="AE11" s="139" t="s">
        <v>31</v>
      </c>
      <c r="AF11" s="111"/>
    </row>
    <row r="12" spans="1:32" ht="16.5" thickTop="1" x14ac:dyDescent="0.25">
      <c r="H12" s="55"/>
      <c r="P12" s="55"/>
      <c r="X12" s="55"/>
      <c r="AE12" s="47"/>
      <c r="AF12" s="55"/>
    </row>
    <row r="13" spans="1:32" ht="14.25" customHeight="1" x14ac:dyDescent="0.25">
      <c r="B13" s="299" t="s">
        <v>133</v>
      </c>
      <c r="C13" s="300"/>
      <c r="D13" s="300"/>
      <c r="E13" s="300"/>
      <c r="F13" s="301"/>
      <c r="G13" s="48"/>
      <c r="H13" s="49"/>
      <c r="J13" s="299" t="s">
        <v>134</v>
      </c>
      <c r="K13" s="300"/>
      <c r="L13" s="300"/>
      <c r="M13" s="300"/>
      <c r="N13" s="301"/>
      <c r="O13" s="48"/>
      <c r="P13" s="49"/>
      <c r="R13" s="299" t="s">
        <v>123</v>
      </c>
      <c r="S13" s="300"/>
      <c r="T13" s="300"/>
      <c r="U13" s="300"/>
      <c r="V13" s="301"/>
      <c r="W13" s="48"/>
      <c r="X13" s="49"/>
      <c r="Z13" s="299" t="s">
        <v>124</v>
      </c>
      <c r="AA13" s="300"/>
      <c r="AB13" s="300"/>
      <c r="AC13" s="300"/>
      <c r="AD13" s="301"/>
      <c r="AE13" s="48"/>
      <c r="AF13" s="49"/>
    </row>
    <row r="14" spans="1:32" ht="16.5" thickBot="1" x14ac:dyDescent="0.3">
      <c r="B14" s="175" t="s">
        <v>3</v>
      </c>
      <c r="C14" s="175" t="s">
        <v>4</v>
      </c>
      <c r="D14" s="175" t="s">
        <v>5</v>
      </c>
      <c r="E14" s="175" t="s">
        <v>4</v>
      </c>
      <c r="F14" s="175" t="s">
        <v>6</v>
      </c>
      <c r="G14" s="139"/>
      <c r="H14" s="52"/>
      <c r="J14" s="175" t="s">
        <v>3</v>
      </c>
      <c r="K14" s="175" t="s">
        <v>4</v>
      </c>
      <c r="L14" s="175" t="s">
        <v>5</v>
      </c>
      <c r="M14" s="175" t="s">
        <v>4</v>
      </c>
      <c r="N14" s="175" t="s">
        <v>6</v>
      </c>
      <c r="O14" s="139"/>
      <c r="P14" s="52"/>
      <c r="R14" s="181" t="s">
        <v>3</v>
      </c>
      <c r="S14" s="175" t="s">
        <v>4</v>
      </c>
      <c r="T14" s="175" t="s">
        <v>5</v>
      </c>
      <c r="U14" s="175" t="s">
        <v>4</v>
      </c>
      <c r="V14" s="175" t="s">
        <v>6</v>
      </c>
      <c r="W14" s="139"/>
      <c r="X14" s="52"/>
      <c r="Z14" s="175" t="s">
        <v>3</v>
      </c>
      <c r="AA14" s="175" t="s">
        <v>4</v>
      </c>
      <c r="AB14" s="175" t="s">
        <v>5</v>
      </c>
      <c r="AC14" s="175" t="s">
        <v>4</v>
      </c>
      <c r="AD14" s="175" t="s">
        <v>6</v>
      </c>
      <c r="AE14" s="50"/>
      <c r="AF14" s="52"/>
    </row>
    <row r="15" spans="1:32" ht="16.5" thickBot="1" x14ac:dyDescent="0.3">
      <c r="B15" s="180"/>
      <c r="C15" s="180"/>
      <c r="D15" s="180"/>
      <c r="E15" s="180"/>
      <c r="F15" s="184">
        <v>1</v>
      </c>
      <c r="G15" s="139"/>
      <c r="H15" s="52"/>
      <c r="J15" s="184">
        <v>2</v>
      </c>
      <c r="K15" s="184">
        <v>3</v>
      </c>
      <c r="L15" s="184">
        <v>4</v>
      </c>
      <c r="M15" s="184">
        <v>5</v>
      </c>
      <c r="N15" s="184">
        <v>6</v>
      </c>
      <c r="O15" s="139"/>
      <c r="P15" s="52"/>
      <c r="R15" s="180"/>
      <c r="S15" s="180"/>
      <c r="T15" s="247">
        <v>1</v>
      </c>
      <c r="U15" s="182">
        <v>2</v>
      </c>
      <c r="V15" s="179">
        <v>3</v>
      </c>
      <c r="W15" s="139"/>
      <c r="X15" s="52"/>
      <c r="Z15" s="184">
        <v>3</v>
      </c>
      <c r="AA15" s="184">
        <v>4</v>
      </c>
      <c r="AB15" s="184">
        <v>5</v>
      </c>
      <c r="AC15" s="184">
        <v>6</v>
      </c>
      <c r="AD15" s="184">
        <v>7</v>
      </c>
      <c r="AE15" s="50"/>
      <c r="AF15" s="52"/>
    </row>
    <row r="16" spans="1:32" x14ac:dyDescent="0.25">
      <c r="B16" s="184">
        <v>4</v>
      </c>
      <c r="C16" s="184">
        <v>5</v>
      </c>
      <c r="D16" s="184">
        <v>6</v>
      </c>
      <c r="E16" s="184">
        <v>7</v>
      </c>
      <c r="F16" s="184">
        <v>8</v>
      </c>
      <c r="G16" s="139"/>
      <c r="H16" s="52"/>
      <c r="J16" s="184">
        <v>9</v>
      </c>
      <c r="K16" s="184">
        <v>10</v>
      </c>
      <c r="L16" s="184">
        <v>11</v>
      </c>
      <c r="M16" s="184">
        <v>12</v>
      </c>
      <c r="N16" s="184">
        <v>13</v>
      </c>
      <c r="O16" s="139"/>
      <c r="P16" s="52"/>
      <c r="R16" s="185">
        <v>6</v>
      </c>
      <c r="S16" s="184">
        <v>7</v>
      </c>
      <c r="T16" s="184">
        <v>8</v>
      </c>
      <c r="U16" s="184">
        <v>9</v>
      </c>
      <c r="V16" s="185">
        <v>10</v>
      </c>
      <c r="W16" s="139"/>
      <c r="X16" s="52"/>
      <c r="Z16" s="184">
        <v>10</v>
      </c>
      <c r="AA16" s="184">
        <v>11</v>
      </c>
      <c r="AB16" s="186">
        <v>12</v>
      </c>
      <c r="AC16" s="184">
        <v>13</v>
      </c>
      <c r="AD16" s="184">
        <v>14</v>
      </c>
      <c r="AE16" s="50"/>
      <c r="AF16" s="52"/>
    </row>
    <row r="17" spans="2:32" ht="16.5" thickBot="1" x14ac:dyDescent="0.3">
      <c r="B17" s="184">
        <v>11</v>
      </c>
      <c r="C17" s="184">
        <v>12</v>
      </c>
      <c r="D17" s="187">
        <v>13</v>
      </c>
      <c r="E17" s="187">
        <v>14</v>
      </c>
      <c r="F17" s="187">
        <v>15</v>
      </c>
      <c r="G17" s="139"/>
      <c r="H17" s="53"/>
      <c r="J17" s="184">
        <v>16</v>
      </c>
      <c r="K17" s="184">
        <v>17</v>
      </c>
      <c r="L17" s="184">
        <v>18</v>
      </c>
      <c r="M17" s="184">
        <v>19</v>
      </c>
      <c r="N17" s="187">
        <v>20</v>
      </c>
      <c r="O17" s="139"/>
      <c r="P17" s="53"/>
      <c r="R17" s="184">
        <v>13</v>
      </c>
      <c r="S17" s="184">
        <v>14</v>
      </c>
      <c r="T17" s="184">
        <v>15</v>
      </c>
      <c r="U17" s="184">
        <v>16</v>
      </c>
      <c r="V17" s="184">
        <v>17</v>
      </c>
      <c r="W17" s="139"/>
      <c r="X17" s="53"/>
      <c r="Z17" s="184">
        <v>17</v>
      </c>
      <c r="AA17" s="184">
        <v>18</v>
      </c>
      <c r="AB17" s="184">
        <v>19</v>
      </c>
      <c r="AC17" s="184">
        <v>20</v>
      </c>
      <c r="AD17" s="184">
        <v>21</v>
      </c>
      <c r="AE17" s="50"/>
      <c r="AF17" s="53"/>
    </row>
    <row r="18" spans="2:32" ht="17.25" thickTop="1" thickBot="1" x14ac:dyDescent="0.3">
      <c r="B18" s="184">
        <v>18</v>
      </c>
      <c r="C18" s="184">
        <v>19</v>
      </c>
      <c r="D18" s="184">
        <v>20</v>
      </c>
      <c r="E18" s="187">
        <v>21</v>
      </c>
      <c r="F18" s="184">
        <v>22</v>
      </c>
      <c r="G18" s="139"/>
      <c r="H18" s="53"/>
      <c r="J18" s="251">
        <v>23</v>
      </c>
      <c r="K18" s="177">
        <v>24</v>
      </c>
      <c r="L18" s="244">
        <v>25</v>
      </c>
      <c r="M18" s="182">
        <v>26</v>
      </c>
      <c r="N18" s="177">
        <v>27</v>
      </c>
      <c r="O18" s="139"/>
      <c r="P18" s="53"/>
      <c r="R18" s="184">
        <v>20</v>
      </c>
      <c r="S18" s="184">
        <v>21</v>
      </c>
      <c r="T18" s="184">
        <v>22</v>
      </c>
      <c r="U18" s="184">
        <v>23</v>
      </c>
      <c r="V18" s="184">
        <v>24</v>
      </c>
      <c r="W18" s="139"/>
      <c r="X18" s="53"/>
      <c r="Z18" s="184">
        <v>24</v>
      </c>
      <c r="AA18" s="184">
        <v>25</v>
      </c>
      <c r="AB18" s="184">
        <v>26</v>
      </c>
      <c r="AC18" s="184">
        <v>27</v>
      </c>
      <c r="AD18" s="184">
        <v>28</v>
      </c>
      <c r="AE18" s="50"/>
      <c r="AF18" s="53"/>
    </row>
    <row r="19" spans="2:32" ht="13.5" customHeight="1" thickTop="1" thickBot="1" x14ac:dyDescent="0.3">
      <c r="B19" s="184">
        <v>25</v>
      </c>
      <c r="C19" s="184">
        <v>26</v>
      </c>
      <c r="D19" s="250">
        <v>27</v>
      </c>
      <c r="E19" s="247">
        <v>28</v>
      </c>
      <c r="F19" s="248">
        <v>29</v>
      </c>
      <c r="G19" s="139" t="s">
        <v>31</v>
      </c>
      <c r="H19" s="111"/>
      <c r="J19" s="177">
        <v>30</v>
      </c>
      <c r="K19" s="178">
        <v>31</v>
      </c>
      <c r="L19" s="180"/>
      <c r="M19" s="180"/>
      <c r="N19" s="180"/>
      <c r="O19" s="139" t="s">
        <v>31</v>
      </c>
      <c r="P19" s="111"/>
      <c r="R19" s="184">
        <v>27</v>
      </c>
      <c r="S19" s="184">
        <v>28</v>
      </c>
      <c r="T19" s="184">
        <v>29</v>
      </c>
      <c r="U19" s="184">
        <v>30</v>
      </c>
      <c r="V19" s="184">
        <v>31</v>
      </c>
      <c r="W19" s="139" t="s">
        <v>31</v>
      </c>
      <c r="X19" s="111"/>
      <c r="Z19" s="176"/>
      <c r="AA19" s="176"/>
      <c r="AB19" s="176"/>
      <c r="AC19" s="176"/>
      <c r="AD19" s="176"/>
      <c r="AE19" s="139" t="s">
        <v>31</v>
      </c>
      <c r="AF19" s="111"/>
    </row>
    <row r="20" spans="2:32" ht="13.5" customHeight="1" x14ac:dyDescent="0.25">
      <c r="H20" s="55"/>
      <c r="P20" s="55"/>
      <c r="X20" s="55"/>
      <c r="AE20" s="47"/>
      <c r="AF20" s="55"/>
    </row>
    <row r="21" spans="2:32" ht="14.25" customHeight="1" x14ac:dyDescent="0.25">
      <c r="B21" s="299" t="s">
        <v>125</v>
      </c>
      <c r="C21" s="300"/>
      <c r="D21" s="300"/>
      <c r="E21" s="300"/>
      <c r="F21" s="301"/>
      <c r="G21" s="48"/>
      <c r="H21" s="49"/>
      <c r="J21" s="299" t="s">
        <v>126</v>
      </c>
      <c r="K21" s="300"/>
      <c r="L21" s="300"/>
      <c r="M21" s="300"/>
      <c r="N21" s="301"/>
      <c r="O21" s="48"/>
      <c r="P21" s="49"/>
      <c r="R21" s="299" t="s">
        <v>127</v>
      </c>
      <c r="S21" s="300"/>
      <c r="T21" s="300"/>
      <c r="U21" s="300"/>
      <c r="V21" s="301"/>
      <c r="W21" s="48"/>
      <c r="X21" s="49"/>
      <c r="Y21" s="19"/>
      <c r="Z21" s="299" t="s">
        <v>128</v>
      </c>
      <c r="AA21" s="300"/>
      <c r="AB21" s="300"/>
      <c r="AC21" s="300"/>
      <c r="AD21" s="301"/>
      <c r="AE21" s="48"/>
      <c r="AF21" s="49"/>
    </row>
    <row r="22" spans="2:32" ht="12.75" customHeight="1" thickBot="1" x14ac:dyDescent="0.3">
      <c r="B22" s="175" t="s">
        <v>3</v>
      </c>
      <c r="C22" s="175" t="s">
        <v>4</v>
      </c>
      <c r="D22" s="175" t="s">
        <v>5</v>
      </c>
      <c r="E22" s="175" t="s">
        <v>4</v>
      </c>
      <c r="F22" s="175" t="s">
        <v>6</v>
      </c>
      <c r="G22" s="139"/>
      <c r="H22" s="52"/>
      <c r="J22" s="175" t="s">
        <v>3</v>
      </c>
      <c r="K22" s="175" t="s">
        <v>4</v>
      </c>
      <c r="L22" s="175" t="s">
        <v>5</v>
      </c>
      <c r="M22" s="175" t="s">
        <v>4</v>
      </c>
      <c r="N22" s="175" t="s">
        <v>6</v>
      </c>
      <c r="O22" s="139"/>
      <c r="P22" s="52"/>
      <c r="R22" s="175" t="s">
        <v>3</v>
      </c>
      <c r="S22" s="175" t="s">
        <v>4</v>
      </c>
      <c r="T22" s="175" t="s">
        <v>5</v>
      </c>
      <c r="U22" s="175" t="s">
        <v>4</v>
      </c>
      <c r="V22" s="175" t="s">
        <v>6</v>
      </c>
      <c r="W22" s="139"/>
      <c r="X22" s="51"/>
      <c r="Y22" s="19"/>
      <c r="Z22" s="175" t="s">
        <v>3</v>
      </c>
      <c r="AA22" s="175" t="s">
        <v>4</v>
      </c>
      <c r="AB22" s="175" t="s">
        <v>5</v>
      </c>
      <c r="AC22" s="175" t="s">
        <v>4</v>
      </c>
      <c r="AD22" s="175" t="s">
        <v>6</v>
      </c>
      <c r="AE22" s="50"/>
      <c r="AF22" s="52"/>
    </row>
    <row r="23" spans="2:32" ht="13.5" customHeight="1" x14ac:dyDescent="0.25">
      <c r="B23" s="184">
        <v>3</v>
      </c>
      <c r="C23" s="184">
        <v>4</v>
      </c>
      <c r="D23" s="184">
        <v>5</v>
      </c>
      <c r="E23" s="184">
        <v>6</v>
      </c>
      <c r="F23" s="184">
        <v>7</v>
      </c>
      <c r="G23" s="139"/>
      <c r="H23" s="52"/>
      <c r="J23" s="180"/>
      <c r="K23" s="184">
        <v>1</v>
      </c>
      <c r="L23" s="184">
        <v>2</v>
      </c>
      <c r="M23" s="184">
        <v>3</v>
      </c>
      <c r="N23" s="184">
        <v>4</v>
      </c>
      <c r="O23" s="139"/>
      <c r="P23" s="52"/>
      <c r="R23" s="180"/>
      <c r="S23" s="180"/>
      <c r="T23" s="180"/>
      <c r="U23" s="184">
        <v>1</v>
      </c>
      <c r="V23" s="184">
        <v>2</v>
      </c>
      <c r="W23" s="139"/>
      <c r="X23" s="52"/>
      <c r="Y23" s="19"/>
      <c r="Z23" s="184">
        <v>2</v>
      </c>
      <c r="AA23" s="184">
        <v>3</v>
      </c>
      <c r="AB23" s="184">
        <v>4</v>
      </c>
      <c r="AC23" s="184">
        <v>5</v>
      </c>
      <c r="AD23" s="184">
        <v>6</v>
      </c>
      <c r="AE23" s="50"/>
      <c r="AF23" s="52"/>
    </row>
    <row r="24" spans="2:32" ht="13.5" customHeight="1" x14ac:dyDescent="0.25">
      <c r="B24" s="184">
        <v>10</v>
      </c>
      <c r="C24" s="184">
        <v>11</v>
      </c>
      <c r="D24" s="184">
        <v>12</v>
      </c>
      <c r="E24" s="184">
        <v>13</v>
      </c>
      <c r="F24" s="184">
        <v>14</v>
      </c>
      <c r="G24" s="139"/>
      <c r="H24" s="52"/>
      <c r="J24" s="177">
        <v>7</v>
      </c>
      <c r="K24" s="177">
        <v>8</v>
      </c>
      <c r="L24" s="177">
        <v>9</v>
      </c>
      <c r="M24" s="177">
        <v>10</v>
      </c>
      <c r="N24" s="177">
        <v>11</v>
      </c>
      <c r="O24" s="139"/>
      <c r="P24" s="52"/>
      <c r="R24" s="184">
        <v>5</v>
      </c>
      <c r="S24" s="184">
        <v>6</v>
      </c>
      <c r="T24" s="184">
        <v>7</v>
      </c>
      <c r="U24" s="184">
        <v>8</v>
      </c>
      <c r="V24" s="184">
        <v>9</v>
      </c>
      <c r="W24" s="139"/>
      <c r="X24" s="51"/>
      <c r="Y24" s="19"/>
      <c r="Z24" s="184">
        <v>9</v>
      </c>
      <c r="AA24" s="184">
        <v>10</v>
      </c>
      <c r="AB24" s="184">
        <v>11</v>
      </c>
      <c r="AC24" s="177">
        <v>12</v>
      </c>
      <c r="AD24" s="177">
        <v>13</v>
      </c>
      <c r="AE24" s="50"/>
      <c r="AF24" s="52"/>
    </row>
    <row r="25" spans="2:32" ht="13.5" customHeight="1" x14ac:dyDescent="0.25">
      <c r="B25" s="184">
        <v>17</v>
      </c>
      <c r="C25" s="184">
        <v>18</v>
      </c>
      <c r="D25" s="184">
        <v>19</v>
      </c>
      <c r="E25" s="184">
        <v>20</v>
      </c>
      <c r="F25" s="184">
        <v>21</v>
      </c>
      <c r="G25" s="139"/>
      <c r="H25" s="53"/>
      <c r="J25" s="184">
        <v>14</v>
      </c>
      <c r="K25" s="184">
        <v>15</v>
      </c>
      <c r="L25" s="184">
        <v>16</v>
      </c>
      <c r="M25" s="184">
        <v>17</v>
      </c>
      <c r="N25" s="184">
        <v>18</v>
      </c>
      <c r="O25" s="139"/>
      <c r="P25" s="53"/>
      <c r="R25" s="184">
        <v>12</v>
      </c>
      <c r="S25" s="184">
        <v>13</v>
      </c>
      <c r="T25" s="184">
        <v>14</v>
      </c>
      <c r="U25" s="184">
        <v>15</v>
      </c>
      <c r="V25" s="184">
        <v>16</v>
      </c>
      <c r="W25" s="139"/>
      <c r="X25" s="53"/>
      <c r="Y25" s="19"/>
      <c r="Z25" s="177">
        <v>16</v>
      </c>
      <c r="AA25" s="177">
        <v>17</v>
      </c>
      <c r="AB25" s="177">
        <v>18</v>
      </c>
      <c r="AC25" s="177">
        <v>19</v>
      </c>
      <c r="AD25" s="177">
        <v>20</v>
      </c>
      <c r="AE25" s="50"/>
      <c r="AF25" s="53"/>
    </row>
    <row r="26" spans="2:32" ht="16.5" customHeight="1" thickBot="1" x14ac:dyDescent="0.3">
      <c r="B26" s="184">
        <v>24</v>
      </c>
      <c r="C26" s="184">
        <v>25</v>
      </c>
      <c r="D26" s="184">
        <v>26</v>
      </c>
      <c r="E26" s="184">
        <v>27</v>
      </c>
      <c r="F26" s="184">
        <v>28</v>
      </c>
      <c r="G26" s="56"/>
      <c r="H26" s="53"/>
      <c r="J26" s="184">
        <v>21</v>
      </c>
      <c r="K26" s="184">
        <v>22</v>
      </c>
      <c r="L26" s="184">
        <v>23</v>
      </c>
      <c r="M26" s="184">
        <v>24</v>
      </c>
      <c r="N26" s="184">
        <v>25</v>
      </c>
      <c r="O26" s="139"/>
      <c r="P26" s="53"/>
      <c r="R26" s="187">
        <v>19</v>
      </c>
      <c r="S26" s="184">
        <v>20</v>
      </c>
      <c r="T26" s="184">
        <v>21</v>
      </c>
      <c r="U26" s="184">
        <v>22</v>
      </c>
      <c r="V26" s="184">
        <v>23</v>
      </c>
      <c r="W26" s="139"/>
      <c r="X26" s="54"/>
      <c r="Y26" s="19"/>
      <c r="Z26" s="177">
        <v>23</v>
      </c>
      <c r="AA26" s="177">
        <v>24</v>
      </c>
      <c r="AB26" s="177">
        <v>25</v>
      </c>
      <c r="AC26" s="177">
        <v>26</v>
      </c>
      <c r="AD26" s="177">
        <v>27</v>
      </c>
      <c r="AE26" s="50"/>
      <c r="AF26" s="53"/>
    </row>
    <row r="27" spans="2:32" ht="13.5" customHeight="1" thickTop="1" thickBot="1" x14ac:dyDescent="0.3">
      <c r="B27" s="184">
        <v>31</v>
      </c>
      <c r="C27" s="180"/>
      <c r="D27" s="180"/>
      <c r="E27" s="180"/>
      <c r="F27" s="180"/>
      <c r="G27" s="139" t="s">
        <v>31</v>
      </c>
      <c r="H27" s="111"/>
      <c r="J27" s="184">
        <v>28</v>
      </c>
      <c r="K27" s="184">
        <v>29</v>
      </c>
      <c r="L27" s="184">
        <v>30</v>
      </c>
      <c r="M27" s="180"/>
      <c r="N27" s="241"/>
      <c r="O27" s="139" t="s">
        <v>31</v>
      </c>
      <c r="P27" s="111"/>
      <c r="R27" s="244">
        <v>26</v>
      </c>
      <c r="S27" s="183">
        <v>27</v>
      </c>
      <c r="T27" s="184">
        <v>28</v>
      </c>
      <c r="U27" s="184">
        <v>29</v>
      </c>
      <c r="V27" s="184">
        <v>30</v>
      </c>
      <c r="W27" s="139" t="s">
        <v>31</v>
      </c>
      <c r="X27" s="111"/>
      <c r="Y27" s="19"/>
      <c r="Z27" s="177">
        <v>30</v>
      </c>
      <c r="AA27" s="180"/>
      <c r="AB27" s="180"/>
      <c r="AC27" s="180"/>
      <c r="AD27" s="180"/>
      <c r="AE27" s="50" t="s">
        <v>31</v>
      </c>
      <c r="AF27" s="111"/>
    </row>
    <row r="28" spans="2:32" s="58" customFormat="1" ht="13.5" customHeight="1" thickTop="1" x14ac:dyDescent="0.25">
      <c r="B28" s="57"/>
      <c r="C28" s="57"/>
      <c r="D28" s="57"/>
      <c r="E28" s="57"/>
      <c r="F28" s="57"/>
      <c r="G28" s="47"/>
      <c r="H28" s="20"/>
      <c r="J28" s="57"/>
      <c r="K28" s="57"/>
      <c r="L28" s="57"/>
      <c r="M28" s="57"/>
      <c r="N28" s="57"/>
      <c r="O28" s="47"/>
      <c r="P28" s="20"/>
      <c r="R28" s="57"/>
      <c r="S28" s="57"/>
      <c r="T28" s="57"/>
      <c r="U28" s="57"/>
      <c r="V28" s="57"/>
      <c r="W28" s="47"/>
      <c r="X28" s="20"/>
      <c r="Y28" s="59"/>
      <c r="Z28" s="57"/>
      <c r="AA28" s="57"/>
      <c r="AB28" s="57"/>
      <c r="AC28" s="57"/>
      <c r="AD28" s="57"/>
      <c r="AE28" s="47"/>
      <c r="AF28" s="20"/>
    </row>
    <row r="29" spans="2:32" ht="13.5" customHeight="1" x14ac:dyDescent="0.25">
      <c r="B29" s="311" t="s">
        <v>29</v>
      </c>
      <c r="C29" s="323"/>
      <c r="D29" s="323"/>
      <c r="E29" s="323"/>
      <c r="F29" s="323"/>
      <c r="G29" s="323"/>
      <c r="H29" s="323"/>
      <c r="I29" s="323"/>
      <c r="J29" s="323"/>
      <c r="K29" s="324"/>
      <c r="L29" s="140"/>
      <c r="M29" s="312"/>
      <c r="N29" s="312"/>
      <c r="O29" s="312"/>
      <c r="P29" s="312"/>
      <c r="Q29" s="312"/>
      <c r="R29" s="312"/>
      <c r="S29" s="312"/>
      <c r="T29" s="140"/>
      <c r="U29" s="140"/>
      <c r="V29" s="140"/>
      <c r="W29" s="113"/>
      <c r="X29" s="118"/>
      <c r="Y29" s="131"/>
      <c r="Z29" s="132"/>
      <c r="AA29" s="133"/>
      <c r="AB29" s="133"/>
      <c r="AC29" s="133"/>
      <c r="AD29" s="133"/>
      <c r="AE29" s="133"/>
      <c r="AF29" s="133"/>
    </row>
    <row r="30" spans="2:32" ht="16.5" customHeight="1" thickBot="1" x14ac:dyDescent="0.3">
      <c r="B30" s="126"/>
      <c r="C30" s="119"/>
      <c r="D30" s="119"/>
      <c r="E30" s="119"/>
      <c r="F30" s="119"/>
      <c r="G30" s="171"/>
      <c r="H30" s="171"/>
      <c r="I30" s="171"/>
      <c r="J30" s="171"/>
      <c r="K30" s="120"/>
      <c r="L30" s="140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0"/>
      <c r="Y30" s="140"/>
      <c r="Z30" s="313" t="s">
        <v>48</v>
      </c>
      <c r="AA30" s="314"/>
      <c r="AB30" s="314"/>
      <c r="AC30" s="314"/>
      <c r="AD30" s="314"/>
      <c r="AE30" s="314"/>
      <c r="AF30" s="315"/>
    </row>
    <row r="31" spans="2:32" ht="22.15" customHeight="1" thickBot="1" x14ac:dyDescent="0.3">
      <c r="B31" s="122"/>
      <c r="C31" s="118" t="s">
        <v>22</v>
      </c>
      <c r="D31" s="118"/>
      <c r="E31" s="118"/>
      <c r="F31" s="118"/>
      <c r="G31" s="316" t="s">
        <v>118</v>
      </c>
      <c r="H31" s="317"/>
      <c r="I31" s="317"/>
      <c r="J31" s="318"/>
      <c r="K31" s="125"/>
      <c r="L31" s="140"/>
      <c r="M31" s="144" t="s">
        <v>47</v>
      </c>
      <c r="N31" s="144"/>
      <c r="O31" s="144"/>
      <c r="P31" s="144"/>
      <c r="Q31" s="144"/>
      <c r="R31" s="144"/>
      <c r="S31" s="144"/>
      <c r="T31" s="114"/>
      <c r="U31" s="114"/>
      <c r="V31" s="114"/>
      <c r="W31" s="114"/>
      <c r="X31" s="61"/>
      <c r="Y31" s="140"/>
      <c r="Z31" s="319" t="s">
        <v>42</v>
      </c>
      <c r="AA31" s="253"/>
      <c r="AB31" s="253"/>
      <c r="AC31" s="253"/>
      <c r="AD31" s="253"/>
      <c r="AE31" s="253"/>
      <c r="AF31" s="152">
        <f>H11+P11+X11+AF11+H19+P19+X19+AF19+H27+P27+X27+AF27</f>
        <v>0</v>
      </c>
    </row>
    <row r="32" spans="2:32" ht="20.45" customHeight="1" x14ac:dyDescent="0.25">
      <c r="B32" s="123"/>
      <c r="C32" s="118" t="s">
        <v>43</v>
      </c>
      <c r="D32" s="117"/>
      <c r="E32" s="117"/>
      <c r="F32" s="117"/>
      <c r="G32" s="117"/>
      <c r="H32" s="117"/>
      <c r="I32" s="118"/>
      <c r="J32" s="124"/>
      <c r="K32" s="125"/>
      <c r="L32" s="140"/>
      <c r="M32" s="114"/>
      <c r="N32" s="114" t="s">
        <v>66</v>
      </c>
      <c r="O32" s="114"/>
      <c r="P32" s="114"/>
      <c r="Q32" s="114"/>
      <c r="R32" s="114"/>
      <c r="S32" s="114"/>
      <c r="T32" s="114"/>
      <c r="U32" s="114"/>
      <c r="V32" s="114"/>
      <c r="W32" s="114"/>
      <c r="X32" s="55"/>
      <c r="Y32" s="140"/>
      <c r="Z32" s="320" t="s">
        <v>58</v>
      </c>
      <c r="AA32" s="321"/>
      <c r="AB32" s="321"/>
      <c r="AC32" s="321"/>
      <c r="AD32" s="321"/>
      <c r="AE32" s="321"/>
      <c r="AF32" s="322"/>
    </row>
    <row r="33" spans="2:32" ht="18.600000000000001" customHeight="1" x14ac:dyDescent="0.25">
      <c r="B33" s="173"/>
      <c r="C33" s="121" t="s">
        <v>30</v>
      </c>
      <c r="D33" s="121"/>
      <c r="E33" s="172"/>
      <c r="F33" s="172"/>
      <c r="G33" s="172"/>
      <c r="H33" s="172"/>
      <c r="I33" s="121"/>
      <c r="J33" s="127"/>
      <c r="K33" s="128"/>
      <c r="L33" s="140"/>
      <c r="M33" s="145" t="s">
        <v>116</v>
      </c>
      <c r="Y33" s="140"/>
      <c r="Z33" s="140"/>
      <c r="AA33" s="140"/>
      <c r="AB33" s="140"/>
      <c r="AC33" s="140"/>
      <c r="AD33" s="134"/>
      <c r="AE33" s="135"/>
      <c r="AF33" s="140"/>
    </row>
    <row r="34" spans="2:32" ht="16.5" customHeight="1" x14ac:dyDescent="0.25">
      <c r="B34" s="259"/>
      <c r="C34" s="113"/>
      <c r="D34" s="113"/>
      <c r="E34" s="113"/>
      <c r="F34" s="113"/>
      <c r="G34" s="113"/>
      <c r="H34" s="113"/>
      <c r="I34" s="113"/>
      <c r="J34" s="113"/>
      <c r="K34" s="113"/>
      <c r="L34" s="140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6"/>
      <c r="Y34" s="147"/>
      <c r="Z34" s="140"/>
      <c r="AA34" s="140"/>
      <c r="AB34" s="140"/>
      <c r="AC34" s="140"/>
      <c r="AD34" s="134"/>
      <c r="AE34" s="135"/>
      <c r="AF34" s="140"/>
    </row>
    <row r="35" spans="2:32" ht="16.5" customHeight="1" x14ac:dyDescent="0.25"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59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55"/>
      <c r="Y35" s="130"/>
      <c r="Z35" s="130"/>
      <c r="AA35" s="130"/>
      <c r="AB35" s="130"/>
      <c r="AC35" s="130"/>
      <c r="AD35" s="134"/>
      <c r="AE35" s="135"/>
      <c r="AF35" s="130"/>
    </row>
    <row r="36" spans="2:32" ht="16.5" customHeight="1" x14ac:dyDescent="0.25">
      <c r="B36" s="112"/>
      <c r="C36" s="113"/>
      <c r="D36" s="113"/>
      <c r="E36" s="113"/>
      <c r="F36" s="113"/>
      <c r="G36" s="59"/>
      <c r="H36" s="113"/>
      <c r="I36" s="113"/>
      <c r="J36" s="113"/>
      <c r="K36" s="113"/>
      <c r="L36" s="59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55"/>
      <c r="Y36" s="130"/>
      <c r="Z36" s="130"/>
      <c r="AA36" s="130"/>
      <c r="AB36" s="130"/>
      <c r="AC36" s="130"/>
      <c r="AD36" s="134"/>
      <c r="AE36" s="136"/>
      <c r="AF36" s="130"/>
    </row>
    <row r="37" spans="2:32" ht="16.5" customHeight="1" x14ac:dyDescent="0.25">
      <c r="B37" s="112"/>
      <c r="C37" s="113"/>
      <c r="D37" s="113"/>
      <c r="E37" s="113"/>
      <c r="F37" s="113"/>
      <c r="G37" s="59"/>
      <c r="H37" s="113"/>
      <c r="I37" s="113"/>
      <c r="J37" s="113"/>
      <c r="K37" s="113"/>
      <c r="L37" s="59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55"/>
      <c r="Y37" s="130"/>
      <c r="Z37" s="130"/>
      <c r="AA37" s="137"/>
      <c r="AB37" s="137"/>
      <c r="AC37" s="137"/>
      <c r="AD37" s="138"/>
      <c r="AE37" s="135"/>
      <c r="AF37" s="130"/>
    </row>
    <row r="38" spans="2:32" ht="16.5" customHeight="1" x14ac:dyDescent="0.25">
      <c r="B38" s="112"/>
      <c r="C38" s="113"/>
      <c r="D38" s="113"/>
      <c r="E38" s="113"/>
      <c r="F38" s="113"/>
      <c r="G38" s="59"/>
      <c r="H38" s="113"/>
      <c r="I38" s="113"/>
      <c r="J38" s="113"/>
      <c r="K38" s="113"/>
      <c r="L38" s="59"/>
      <c r="M38" s="115"/>
      <c r="N38" s="59"/>
      <c r="O38" s="116"/>
      <c r="P38" s="59"/>
      <c r="Q38" s="59"/>
      <c r="R38" s="59"/>
      <c r="S38" s="59"/>
      <c r="T38" s="59"/>
      <c r="U38" s="59"/>
      <c r="V38" s="59"/>
      <c r="W38" s="116"/>
      <c r="X38" s="55"/>
      <c r="Y38" s="338"/>
      <c r="Z38" s="338"/>
      <c r="AA38" s="338"/>
      <c r="AB38" s="338"/>
      <c r="AC38" s="338"/>
      <c r="AD38" s="338"/>
      <c r="AE38" s="338"/>
      <c r="AF38" s="338"/>
    </row>
    <row r="39" spans="2:32" ht="13.5" customHeight="1" x14ac:dyDescent="0.25">
      <c r="B39" s="59"/>
      <c r="C39" s="59"/>
      <c r="D39" s="59"/>
      <c r="E39" s="59"/>
      <c r="F39" s="59"/>
      <c r="G39" s="116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116"/>
      <c r="Z39" s="19"/>
    </row>
    <row r="40" spans="2:32" ht="13.5" customHeight="1" x14ac:dyDescent="0.25">
      <c r="B40" s="59"/>
      <c r="C40" s="59"/>
      <c r="D40" s="59"/>
      <c r="E40" s="59"/>
      <c r="F40" s="59"/>
      <c r="G40" s="113"/>
      <c r="H40" s="59"/>
      <c r="I40" s="59"/>
      <c r="J40" s="59"/>
      <c r="K40" s="59"/>
      <c r="L40" s="59"/>
      <c r="M40" s="59"/>
      <c r="N40" s="59"/>
      <c r="O40" s="116"/>
      <c r="P40" s="59"/>
      <c r="Q40" s="59"/>
      <c r="R40" s="59"/>
      <c r="S40" s="59"/>
      <c r="T40" s="59"/>
      <c r="U40" s="59"/>
      <c r="V40" s="59"/>
      <c r="W40" s="116"/>
      <c r="Z40" s="19"/>
    </row>
    <row r="41" spans="2:32" ht="13.5" customHeight="1" x14ac:dyDescent="0.25">
      <c r="B41" s="59"/>
      <c r="C41" s="59"/>
      <c r="D41" s="59"/>
      <c r="E41" s="59"/>
      <c r="F41" s="59"/>
      <c r="G41" s="113"/>
      <c r="H41" s="59"/>
      <c r="I41" s="59"/>
      <c r="J41" s="59"/>
      <c r="K41" s="59"/>
      <c r="L41" s="59"/>
      <c r="M41" s="59"/>
      <c r="N41" s="59"/>
      <c r="O41" s="116"/>
      <c r="P41" s="59"/>
      <c r="Q41" s="59"/>
      <c r="R41" s="59"/>
      <c r="S41" s="59"/>
      <c r="T41" s="59"/>
      <c r="U41" s="59"/>
      <c r="V41" s="59"/>
      <c r="W41" s="116"/>
      <c r="Z41" s="19"/>
    </row>
    <row r="42" spans="2:32" x14ac:dyDescent="0.25">
      <c r="G42" s="60"/>
    </row>
  </sheetData>
  <sheetProtection formatCells="0" formatColumns="0" formatRows="0" insertColumns="0" insertRows="0" insertHyperlinks="0" deleteColumns="0" deleteRows="0" selectLockedCells="1" sort="0" autoFilter="0" pivotTables="0"/>
  <pageMargins left="0.17" right="0.18" top="0.2" bottom="0.18" header="0.23" footer="0.18"/>
  <pageSetup scale="93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tabSelected="1" zoomScale="90" zoomScaleNormal="90" workbookViewId="0">
      <selection activeCell="H37" sqref="H37"/>
    </sheetView>
  </sheetViews>
  <sheetFormatPr defaultColWidth="9.140625" defaultRowHeight="15" x14ac:dyDescent="0.25"/>
  <cols>
    <col min="1" max="1" width="1.85546875" style="129" customWidth="1"/>
    <col min="2" max="2" width="13" style="129" customWidth="1"/>
    <col min="3" max="4" width="9.7109375" style="129" customWidth="1"/>
    <col min="5" max="5" width="6.7109375" style="129" customWidth="1"/>
    <col min="6" max="6" width="7.7109375" style="129" customWidth="1"/>
    <col min="7" max="7" width="6.7109375" style="129" customWidth="1"/>
    <col min="8" max="8" width="12.7109375" style="129" customWidth="1"/>
    <col min="9" max="9" width="3.42578125" style="129" customWidth="1"/>
    <col min="10" max="10" width="13" style="129" customWidth="1"/>
    <col min="11" max="12" width="9.7109375" style="129" customWidth="1"/>
    <col min="13" max="13" width="6.7109375" style="129" customWidth="1"/>
    <col min="14" max="14" width="8.42578125" style="129" customWidth="1"/>
    <col min="15" max="15" width="7.5703125" style="129" customWidth="1"/>
    <col min="16" max="16" width="12.7109375" style="129" customWidth="1"/>
    <col min="17" max="16384" width="9.140625" style="129"/>
  </cols>
  <sheetData>
    <row r="1" spans="1:16" ht="15" customHeight="1" x14ac:dyDescent="0.25">
      <c r="A1" s="261" t="s">
        <v>57</v>
      </c>
      <c r="B1" s="310"/>
      <c r="C1" s="310"/>
      <c r="E1" s="2" t="s">
        <v>0</v>
      </c>
      <c r="F1" s="325"/>
      <c r="G1" s="325"/>
      <c r="H1" s="325"/>
      <c r="I1" s="325"/>
      <c r="J1" s="325"/>
      <c r="K1" s="148" t="s">
        <v>1</v>
      </c>
      <c r="L1" s="326"/>
      <c r="M1" s="326"/>
      <c r="N1" s="326"/>
      <c r="O1" s="326"/>
      <c r="P1" s="326"/>
    </row>
    <row r="2" spans="1:16" ht="13.5" customHeight="1" x14ac:dyDescent="0.25">
      <c r="A2" s="100" t="s">
        <v>83</v>
      </c>
      <c r="B2" s="99"/>
      <c r="C2" s="99"/>
      <c r="D2" s="3"/>
      <c r="E2" s="16"/>
      <c r="F2" s="43"/>
      <c r="G2" s="44"/>
      <c r="H2" s="43"/>
      <c r="I2" s="44"/>
      <c r="J2" s="43"/>
      <c r="K2" s="4"/>
      <c r="M2" s="45"/>
      <c r="N2" s="45"/>
      <c r="O2" s="45"/>
      <c r="P2" s="45"/>
    </row>
    <row r="3" spans="1:16" s="5" customFormat="1" ht="15" customHeight="1" x14ac:dyDescent="0.25">
      <c r="A3" s="327" t="s">
        <v>122</v>
      </c>
      <c r="B3" s="327"/>
      <c r="C3" s="327"/>
      <c r="D3" s="148" t="s">
        <v>41</v>
      </c>
      <c r="E3" s="328"/>
      <c r="F3" s="328"/>
      <c r="G3" s="328"/>
      <c r="H3" s="328"/>
      <c r="I3" s="260"/>
      <c r="J3" s="260"/>
      <c r="L3" s="148" t="s">
        <v>2</v>
      </c>
      <c r="M3" s="329" t="s">
        <v>121</v>
      </c>
      <c r="N3" s="329"/>
      <c r="O3" s="329"/>
      <c r="P3" s="329"/>
    </row>
    <row r="4" spans="1:16" ht="15" customHeight="1" x14ac:dyDescent="0.25">
      <c r="F4" s="45"/>
      <c r="G4" s="45"/>
      <c r="H4" s="45"/>
      <c r="I4" s="45"/>
      <c r="J4" s="45"/>
      <c r="M4" s="45"/>
      <c r="N4" s="45"/>
      <c r="O4" s="45"/>
      <c r="P4" s="45"/>
    </row>
    <row r="5" spans="1:16" ht="15" customHeight="1" x14ac:dyDescent="0.25">
      <c r="B5" s="174" t="s">
        <v>105</v>
      </c>
      <c r="C5" s="359"/>
      <c r="D5" s="262"/>
      <c r="E5" s="262"/>
      <c r="F5" s="262"/>
      <c r="G5" s="262"/>
      <c r="H5" s="101"/>
      <c r="J5" s="174" t="s">
        <v>108</v>
      </c>
      <c r="K5" s="359"/>
      <c r="L5" s="262"/>
      <c r="M5" s="359"/>
      <c r="N5" s="359"/>
      <c r="O5" s="359"/>
      <c r="P5" s="360"/>
    </row>
    <row r="6" spans="1:16" ht="17.25" thickBot="1" x14ac:dyDescent="0.3">
      <c r="B6" s="64" t="s">
        <v>7</v>
      </c>
      <c r="C6" s="64" t="s">
        <v>8</v>
      </c>
      <c r="D6" s="64" t="s">
        <v>9</v>
      </c>
      <c r="E6" s="64" t="s">
        <v>10</v>
      </c>
      <c r="F6" s="159" t="s">
        <v>28</v>
      </c>
      <c r="G6" s="64" t="s">
        <v>11</v>
      </c>
      <c r="H6" s="102" t="s">
        <v>12</v>
      </c>
      <c r="J6" s="64" t="s">
        <v>7</v>
      </c>
      <c r="K6" s="64" t="s">
        <v>8</v>
      </c>
      <c r="L6" s="64" t="s">
        <v>9</v>
      </c>
      <c r="M6" s="64" t="s">
        <v>10</v>
      </c>
      <c r="N6" s="159" t="s">
        <v>28</v>
      </c>
      <c r="O6" s="64" t="s">
        <v>11</v>
      </c>
      <c r="P6" s="102"/>
    </row>
    <row r="7" spans="1:16" ht="14.25" customHeight="1" x14ac:dyDescent="0.25">
      <c r="B7" s="46"/>
      <c r="C7" s="26"/>
      <c r="D7" s="26"/>
      <c r="E7" s="153">
        <f>(D7-C7)*1440</f>
        <v>0</v>
      </c>
      <c r="F7" s="163">
        <v>0</v>
      </c>
      <c r="G7" s="166">
        <f>E7+F7</f>
        <v>0</v>
      </c>
      <c r="H7" s="103" t="s">
        <v>31</v>
      </c>
      <c r="J7" s="46"/>
      <c r="K7" s="26"/>
      <c r="L7" s="26"/>
      <c r="M7" s="153">
        <f t="shared" ref="M7:M13" si="0">(L7-K7)*1440</f>
        <v>0</v>
      </c>
      <c r="N7" s="163">
        <v>0</v>
      </c>
      <c r="O7" s="155">
        <f t="shared" ref="O7:O13" si="1">N7+M7</f>
        <v>0</v>
      </c>
      <c r="P7" s="103" t="s">
        <v>12</v>
      </c>
    </row>
    <row r="8" spans="1:16" ht="14.25" customHeight="1" x14ac:dyDescent="0.25">
      <c r="B8" s="46"/>
      <c r="C8" s="6"/>
      <c r="D8" s="26"/>
      <c r="E8" s="153">
        <f t="shared" ref="E8:E15" si="2">(D8-C8)*1440</f>
        <v>0</v>
      </c>
      <c r="F8" s="169">
        <v>0</v>
      </c>
      <c r="G8" s="166">
        <f t="shared" ref="G8:G15" si="3">E8+F8</f>
        <v>0</v>
      </c>
      <c r="H8" s="103" t="s">
        <v>13</v>
      </c>
      <c r="J8" s="11"/>
      <c r="K8" s="26"/>
      <c r="L8" s="26"/>
      <c r="M8" s="153">
        <f t="shared" si="0"/>
        <v>0</v>
      </c>
      <c r="N8" s="164">
        <v>0</v>
      </c>
      <c r="O8" s="155">
        <f t="shared" si="1"/>
        <v>0</v>
      </c>
      <c r="P8" s="103" t="s">
        <v>31</v>
      </c>
    </row>
    <row r="9" spans="1:16" ht="14.25" customHeight="1" thickBot="1" x14ac:dyDescent="0.3">
      <c r="B9" s="46"/>
      <c r="C9" s="26"/>
      <c r="D9" s="26"/>
      <c r="E9" s="153">
        <f t="shared" si="2"/>
        <v>0</v>
      </c>
      <c r="F9" s="169">
        <v>0</v>
      </c>
      <c r="G9" s="166">
        <f t="shared" si="3"/>
        <v>0</v>
      </c>
      <c r="H9" s="158" t="s">
        <v>15</v>
      </c>
      <c r="J9" s="11"/>
      <c r="K9" s="26"/>
      <c r="L9" s="26"/>
      <c r="M9" s="153">
        <f t="shared" si="0"/>
        <v>0</v>
      </c>
      <c r="N9" s="164">
        <v>0</v>
      </c>
      <c r="O9" s="155">
        <f t="shared" si="1"/>
        <v>0</v>
      </c>
      <c r="P9" s="103" t="s">
        <v>14</v>
      </c>
    </row>
    <row r="10" spans="1:16" ht="14.25" customHeight="1" thickBot="1" x14ac:dyDescent="0.3">
      <c r="B10" s="46"/>
      <c r="C10" s="26"/>
      <c r="D10" s="26"/>
      <c r="E10" s="153">
        <f t="shared" si="2"/>
        <v>0</v>
      </c>
      <c r="F10" s="169">
        <v>0</v>
      </c>
      <c r="G10" s="167">
        <f t="shared" si="3"/>
        <v>0</v>
      </c>
      <c r="H10" s="162"/>
      <c r="J10" s="11"/>
      <c r="K10" s="26"/>
      <c r="L10" s="26"/>
      <c r="M10" s="153">
        <f t="shared" si="0"/>
        <v>0</v>
      </c>
      <c r="N10" s="164">
        <v>0</v>
      </c>
      <c r="O10" s="155">
        <f t="shared" si="1"/>
        <v>0</v>
      </c>
      <c r="P10" s="158" t="s">
        <v>15</v>
      </c>
    </row>
    <row r="11" spans="1:16" ht="14.25" customHeight="1" thickBot="1" x14ac:dyDescent="0.3">
      <c r="B11" s="46"/>
      <c r="C11" s="26"/>
      <c r="D11" s="26"/>
      <c r="E11" s="153">
        <f t="shared" si="2"/>
        <v>0</v>
      </c>
      <c r="F11" s="169">
        <v>0</v>
      </c>
      <c r="G11" s="166">
        <f t="shared" si="3"/>
        <v>0</v>
      </c>
      <c r="H11" s="105"/>
      <c r="J11" s="11"/>
      <c r="K11" s="26"/>
      <c r="L11" s="26"/>
      <c r="M11" s="153">
        <f t="shared" si="0"/>
        <v>0</v>
      </c>
      <c r="N11" s="164">
        <v>0</v>
      </c>
      <c r="O11" s="156">
        <f t="shared" si="1"/>
        <v>0</v>
      </c>
      <c r="P11" s="162">
        <v>0</v>
      </c>
    </row>
    <row r="12" spans="1:16" ht="14.25" customHeight="1" x14ac:dyDescent="0.25">
      <c r="B12" s="46"/>
      <c r="C12" s="26"/>
      <c r="D12" s="26"/>
      <c r="E12" s="153">
        <f t="shared" si="2"/>
        <v>0</v>
      </c>
      <c r="F12" s="169">
        <v>0</v>
      </c>
      <c r="G12" s="166">
        <f t="shared" si="3"/>
        <v>0</v>
      </c>
      <c r="H12" s="106"/>
      <c r="J12" s="11"/>
      <c r="K12" s="26"/>
      <c r="L12" s="26"/>
      <c r="M12" s="153">
        <f t="shared" si="0"/>
        <v>0</v>
      </c>
      <c r="N12" s="164">
        <v>0</v>
      </c>
      <c r="O12" s="155">
        <f t="shared" si="1"/>
        <v>0</v>
      </c>
      <c r="P12" s="105"/>
    </row>
    <row r="13" spans="1:16" ht="14.25" customHeight="1" thickBot="1" x14ac:dyDescent="0.3">
      <c r="B13" s="46"/>
      <c r="C13" s="26"/>
      <c r="D13" s="26"/>
      <c r="E13" s="153">
        <f t="shared" si="2"/>
        <v>0</v>
      </c>
      <c r="F13" s="169">
        <v>0</v>
      </c>
      <c r="G13" s="166">
        <f t="shared" si="3"/>
        <v>0</v>
      </c>
      <c r="H13" s="106"/>
      <c r="J13" s="11"/>
      <c r="K13" s="26"/>
      <c r="L13" s="26"/>
      <c r="M13" s="153">
        <f t="shared" si="0"/>
        <v>0</v>
      </c>
      <c r="N13" s="165">
        <v>0</v>
      </c>
      <c r="O13" s="157">
        <f t="shared" si="1"/>
        <v>0</v>
      </c>
      <c r="P13" s="105"/>
    </row>
    <row r="14" spans="1:16" ht="14.25" customHeight="1" thickBot="1" x14ac:dyDescent="0.3">
      <c r="B14" s="46"/>
      <c r="C14" s="26"/>
      <c r="D14" s="26"/>
      <c r="E14" s="153">
        <f t="shared" si="2"/>
        <v>0</v>
      </c>
      <c r="F14" s="169">
        <v>0</v>
      </c>
      <c r="G14" s="166">
        <f t="shared" si="3"/>
        <v>0</v>
      </c>
      <c r="H14" s="105"/>
      <c r="J14" s="30"/>
      <c r="K14" s="31"/>
      <c r="L14" s="31"/>
      <c r="M14" s="32"/>
      <c r="N14" s="7" t="s">
        <v>20</v>
      </c>
      <c r="O14" s="161">
        <v>0</v>
      </c>
      <c r="P14" s="154"/>
    </row>
    <row r="15" spans="1:16" ht="14.25" customHeight="1" thickBot="1" x14ac:dyDescent="0.3">
      <c r="B15" s="46"/>
      <c r="C15" s="26"/>
      <c r="D15" s="26"/>
      <c r="E15" s="153">
        <f t="shared" si="2"/>
        <v>0</v>
      </c>
      <c r="F15" s="170">
        <v>0</v>
      </c>
      <c r="G15" s="168">
        <f t="shared" si="3"/>
        <v>0</v>
      </c>
      <c r="H15" s="107" t="s">
        <v>17</v>
      </c>
      <c r="J15" s="30"/>
      <c r="K15" s="16"/>
      <c r="L15" s="16"/>
      <c r="M15" s="8"/>
      <c r="N15" s="7" t="s">
        <v>21</v>
      </c>
      <c r="O15" s="160">
        <f>SUM(O7:O13)-O14</f>
        <v>0</v>
      </c>
      <c r="P15" s="104" t="s">
        <v>16</v>
      </c>
    </row>
    <row r="16" spans="1:16" ht="14.25" customHeight="1" thickBot="1" x14ac:dyDescent="0.3">
      <c r="B16" s="30"/>
      <c r="C16" s="31"/>
      <c r="D16" s="31"/>
      <c r="E16" s="32"/>
      <c r="F16" s="7" t="s">
        <v>20</v>
      </c>
      <c r="G16" s="161">
        <v>0</v>
      </c>
      <c r="H16" s="154"/>
      <c r="J16" s="34"/>
      <c r="K16" s="35"/>
      <c r="L16" s="35"/>
      <c r="M16" s="9"/>
      <c r="N16" s="10" t="s">
        <v>18</v>
      </c>
      <c r="O16" s="36">
        <f>ROUND(O15/60,2)</f>
        <v>0</v>
      </c>
      <c r="P16" s="108">
        <f>ROUND(P11*O16,2)</f>
        <v>0</v>
      </c>
    </row>
    <row r="17" spans="2:35" ht="14.25" customHeight="1" thickTop="1" x14ac:dyDescent="0.25">
      <c r="B17" s="30"/>
      <c r="C17" s="16"/>
      <c r="D17" s="16"/>
      <c r="E17" s="8"/>
      <c r="F17" s="7" t="s">
        <v>21</v>
      </c>
      <c r="G17" s="33">
        <f>SUM(G7:G15)-G16</f>
        <v>0</v>
      </c>
      <c r="H17" s="104" t="s">
        <v>16</v>
      </c>
      <c r="J17" s="174" t="s">
        <v>109</v>
      </c>
      <c r="K17" s="359"/>
      <c r="L17" s="330"/>
      <c r="M17" s="361"/>
      <c r="N17" s="361"/>
      <c r="O17" s="361"/>
      <c r="P17" s="362"/>
    </row>
    <row r="18" spans="2:35" ht="17.25" thickBot="1" x14ac:dyDescent="0.3">
      <c r="B18" s="34"/>
      <c r="C18" s="35"/>
      <c r="D18" s="35"/>
      <c r="E18" s="9"/>
      <c r="F18" s="10" t="s">
        <v>18</v>
      </c>
      <c r="G18" s="36">
        <f>ROUND(G17/60,2)</f>
        <v>0</v>
      </c>
      <c r="H18" s="108">
        <f>ROUND(H10*G18,2)</f>
        <v>0</v>
      </c>
      <c r="J18" s="64" t="s">
        <v>7</v>
      </c>
      <c r="K18" s="64" t="s">
        <v>8</v>
      </c>
      <c r="L18" s="64" t="s">
        <v>9</v>
      </c>
      <c r="M18" s="64" t="s">
        <v>10</v>
      </c>
      <c r="N18" s="159" t="s">
        <v>28</v>
      </c>
      <c r="O18" s="64" t="s">
        <v>11</v>
      </c>
      <c r="P18" s="102"/>
    </row>
    <row r="19" spans="2:35" ht="14.25" customHeight="1" thickTop="1" x14ac:dyDescent="0.25">
      <c r="B19" s="174" t="s">
        <v>106</v>
      </c>
      <c r="C19" s="359"/>
      <c r="D19" s="330"/>
      <c r="E19" s="361"/>
      <c r="F19" s="361"/>
      <c r="G19" s="361"/>
      <c r="H19" s="362"/>
      <c r="J19" s="46"/>
      <c r="K19" s="26"/>
      <c r="L19" s="26"/>
      <c r="M19" s="153">
        <f t="shared" ref="M19:M25" si="4">(L19-K19)*1440</f>
        <v>0</v>
      </c>
      <c r="N19" s="163">
        <v>0</v>
      </c>
      <c r="O19" s="155">
        <f t="shared" ref="O19:O25" si="5">N19+M19</f>
        <v>0</v>
      </c>
      <c r="P19" s="103" t="s">
        <v>12</v>
      </c>
    </row>
    <row r="20" spans="2:35" ht="22.5" customHeight="1" thickBot="1" x14ac:dyDescent="0.3">
      <c r="B20" s="64" t="s">
        <v>7</v>
      </c>
      <c r="C20" s="64" t="s">
        <v>8</v>
      </c>
      <c r="D20" s="64" t="s">
        <v>9</v>
      </c>
      <c r="E20" s="64" t="s">
        <v>10</v>
      </c>
      <c r="F20" s="159" t="s">
        <v>28</v>
      </c>
      <c r="G20" s="64" t="s">
        <v>11</v>
      </c>
      <c r="H20" s="102"/>
      <c r="J20" s="46"/>
      <c r="K20" s="26"/>
      <c r="L20" s="26"/>
      <c r="M20" s="153">
        <f t="shared" si="4"/>
        <v>0</v>
      </c>
      <c r="N20" s="164">
        <v>0</v>
      </c>
      <c r="O20" s="155">
        <f t="shared" si="5"/>
        <v>0</v>
      </c>
      <c r="P20" s="103" t="s">
        <v>31</v>
      </c>
      <c r="AC20" s="15"/>
      <c r="AD20" s="15"/>
      <c r="AE20" s="15"/>
      <c r="AF20" s="15"/>
      <c r="AG20" s="15"/>
      <c r="AH20" s="15"/>
      <c r="AI20" s="15"/>
    </row>
    <row r="21" spans="2:35" ht="14.25" customHeight="1" x14ac:dyDescent="0.25">
      <c r="B21" s="46"/>
      <c r="C21" s="26"/>
      <c r="D21" s="6"/>
      <c r="E21" s="153">
        <f>(D21-C21)*1440</f>
        <v>0</v>
      </c>
      <c r="F21" s="163">
        <v>0</v>
      </c>
      <c r="G21" s="155">
        <f>F21+E21</f>
        <v>0</v>
      </c>
      <c r="H21" s="103" t="s">
        <v>12</v>
      </c>
      <c r="J21" s="46"/>
      <c r="K21" s="26"/>
      <c r="L21" s="26"/>
      <c r="M21" s="153">
        <f t="shared" si="4"/>
        <v>0</v>
      </c>
      <c r="N21" s="164">
        <v>0</v>
      </c>
      <c r="O21" s="155">
        <f t="shared" si="5"/>
        <v>0</v>
      </c>
      <c r="P21" s="103" t="s">
        <v>14</v>
      </c>
      <c r="AC21" s="78"/>
      <c r="AD21" s="78"/>
      <c r="AE21" s="78"/>
      <c r="AF21" s="78"/>
      <c r="AG21" s="78"/>
      <c r="AH21" s="78"/>
      <c r="AI21" s="79"/>
    </row>
    <row r="22" spans="2:35" ht="14.25" customHeight="1" thickBot="1" x14ac:dyDescent="0.3">
      <c r="B22" s="46"/>
      <c r="C22" s="26"/>
      <c r="D22" s="26"/>
      <c r="E22" s="153">
        <f t="shared" ref="E22:E27" si="6">(D22-C22)*1440</f>
        <v>0</v>
      </c>
      <c r="F22" s="164">
        <v>0</v>
      </c>
      <c r="G22" s="155">
        <f t="shared" ref="G22:G27" si="7">F22+E22</f>
        <v>0</v>
      </c>
      <c r="H22" s="103" t="s">
        <v>31</v>
      </c>
      <c r="J22" s="46"/>
      <c r="K22" s="26"/>
      <c r="L22" s="26"/>
      <c r="M22" s="153">
        <f t="shared" si="4"/>
        <v>0</v>
      </c>
      <c r="N22" s="164">
        <v>0</v>
      </c>
      <c r="O22" s="155">
        <f t="shared" si="5"/>
        <v>0</v>
      </c>
      <c r="P22" s="158" t="s">
        <v>15</v>
      </c>
      <c r="AC22" s="80"/>
      <c r="AD22" s="81"/>
      <c r="AE22" s="81"/>
      <c r="AF22" s="82"/>
      <c r="AG22" s="82"/>
      <c r="AH22" s="82"/>
      <c r="AI22" s="83"/>
    </row>
    <row r="23" spans="2:35" ht="14.25" customHeight="1" thickBot="1" x14ac:dyDescent="0.3">
      <c r="B23" s="46"/>
      <c r="C23" s="26"/>
      <c r="D23" s="26"/>
      <c r="E23" s="153">
        <f t="shared" si="6"/>
        <v>0</v>
      </c>
      <c r="F23" s="164">
        <v>0</v>
      </c>
      <c r="G23" s="155">
        <f t="shared" si="7"/>
        <v>0</v>
      </c>
      <c r="H23" s="103" t="s">
        <v>14</v>
      </c>
      <c r="J23" s="46"/>
      <c r="K23" s="26"/>
      <c r="L23" s="26"/>
      <c r="M23" s="153">
        <f t="shared" si="4"/>
        <v>0</v>
      </c>
      <c r="N23" s="164">
        <v>0</v>
      </c>
      <c r="O23" s="156">
        <f t="shared" si="5"/>
        <v>0</v>
      </c>
      <c r="P23" s="162">
        <v>0</v>
      </c>
      <c r="AC23" s="84"/>
      <c r="AD23" s="81"/>
      <c r="AE23" s="81"/>
      <c r="AF23" s="82"/>
      <c r="AG23" s="82"/>
      <c r="AH23" s="82"/>
      <c r="AI23" s="83"/>
    </row>
    <row r="24" spans="2:35" ht="14.25" customHeight="1" thickBot="1" x14ac:dyDescent="0.3">
      <c r="B24" s="46"/>
      <c r="C24" s="26"/>
      <c r="D24" s="26"/>
      <c r="E24" s="153">
        <f t="shared" si="6"/>
        <v>0</v>
      </c>
      <c r="F24" s="164">
        <v>0</v>
      </c>
      <c r="G24" s="155">
        <f t="shared" si="7"/>
        <v>0</v>
      </c>
      <c r="H24" s="158" t="s">
        <v>15</v>
      </c>
      <c r="J24" s="46"/>
      <c r="K24" s="26"/>
      <c r="L24" s="26"/>
      <c r="M24" s="153">
        <f t="shared" si="4"/>
        <v>0</v>
      </c>
      <c r="N24" s="164">
        <v>0</v>
      </c>
      <c r="O24" s="155">
        <f t="shared" si="5"/>
        <v>0</v>
      </c>
      <c r="P24" s="105"/>
      <c r="AC24" s="84"/>
      <c r="AD24" s="81"/>
      <c r="AE24" s="81"/>
      <c r="AF24" s="82"/>
      <c r="AG24" s="82"/>
      <c r="AH24" s="82"/>
      <c r="AI24" s="83"/>
    </row>
    <row r="25" spans="2:35" ht="14.25" customHeight="1" thickBot="1" x14ac:dyDescent="0.3">
      <c r="B25" s="46"/>
      <c r="C25" s="26"/>
      <c r="D25" s="26"/>
      <c r="E25" s="153">
        <f t="shared" si="6"/>
        <v>0</v>
      </c>
      <c r="F25" s="164">
        <v>0</v>
      </c>
      <c r="G25" s="156">
        <f t="shared" si="7"/>
        <v>0</v>
      </c>
      <c r="H25" s="162"/>
      <c r="J25" s="46"/>
      <c r="K25" s="26"/>
      <c r="L25" s="26"/>
      <c r="M25" s="153">
        <f t="shared" si="4"/>
        <v>0</v>
      </c>
      <c r="N25" s="165">
        <v>0</v>
      </c>
      <c r="O25" s="157">
        <f t="shared" si="5"/>
        <v>0</v>
      </c>
      <c r="P25" s="105"/>
      <c r="AC25" s="37"/>
      <c r="AD25" s="81"/>
      <c r="AE25" s="81"/>
      <c r="AF25" s="82"/>
      <c r="AG25" s="82"/>
      <c r="AH25" s="82"/>
      <c r="AI25" s="83"/>
    </row>
    <row r="26" spans="2:35" ht="14.25" customHeight="1" thickBot="1" x14ac:dyDescent="0.3">
      <c r="B26" s="46"/>
      <c r="C26" s="26"/>
      <c r="D26" s="26"/>
      <c r="E26" s="153">
        <f t="shared" si="6"/>
        <v>0</v>
      </c>
      <c r="F26" s="164">
        <v>0</v>
      </c>
      <c r="G26" s="155">
        <f t="shared" si="7"/>
        <v>0</v>
      </c>
      <c r="H26" s="105"/>
      <c r="J26" s="30"/>
      <c r="K26" s="31"/>
      <c r="L26" s="31"/>
      <c r="M26" s="32"/>
      <c r="N26" s="7" t="s">
        <v>20</v>
      </c>
      <c r="O26" s="161">
        <v>0</v>
      </c>
      <c r="P26" s="154"/>
      <c r="AC26" s="37"/>
      <c r="AD26" s="81"/>
      <c r="AE26" s="81"/>
      <c r="AF26" s="82"/>
      <c r="AG26" s="82"/>
      <c r="AH26" s="82"/>
      <c r="AI26" s="83"/>
    </row>
    <row r="27" spans="2:35" ht="14.25" customHeight="1" thickBot="1" x14ac:dyDescent="0.3">
      <c r="B27" s="46"/>
      <c r="C27" s="26"/>
      <c r="D27" s="26"/>
      <c r="E27" s="153">
        <f t="shared" si="6"/>
        <v>0</v>
      </c>
      <c r="F27" s="165">
        <v>0</v>
      </c>
      <c r="G27" s="157">
        <f t="shared" si="7"/>
        <v>0</v>
      </c>
      <c r="H27" s="105"/>
      <c r="J27" s="30"/>
      <c r="K27" s="16"/>
      <c r="L27" s="16"/>
      <c r="M27" s="8"/>
      <c r="N27" s="7" t="s">
        <v>21</v>
      </c>
      <c r="O27" s="33">
        <f>SUM(O19:O25)-O26</f>
        <v>0</v>
      </c>
      <c r="P27" s="104" t="s">
        <v>16</v>
      </c>
      <c r="AC27" s="37"/>
      <c r="AD27" s="37"/>
      <c r="AE27" s="37"/>
      <c r="AF27" s="37"/>
      <c r="AG27" s="85"/>
      <c r="AH27" s="86"/>
      <c r="AI27" s="83"/>
    </row>
    <row r="28" spans="2:35" ht="14.25" customHeight="1" thickBot="1" x14ac:dyDescent="0.3">
      <c r="B28" s="30"/>
      <c r="C28" s="31"/>
      <c r="D28" s="31"/>
      <c r="E28" s="32"/>
      <c r="F28" s="7" t="s">
        <v>20</v>
      </c>
      <c r="G28" s="161">
        <v>0</v>
      </c>
      <c r="H28" s="154"/>
      <c r="J28" s="34"/>
      <c r="K28" s="35"/>
      <c r="L28" s="35"/>
      <c r="M28" s="9"/>
      <c r="N28" s="10" t="s">
        <v>18</v>
      </c>
      <c r="O28" s="36">
        <f>ROUND(O27/60,2)</f>
        <v>0</v>
      </c>
      <c r="P28" s="108">
        <f>ROUND(P23*O28,2)</f>
        <v>0</v>
      </c>
      <c r="AC28" s="37"/>
      <c r="AD28" s="37"/>
      <c r="AE28" s="37"/>
      <c r="AF28" s="37"/>
      <c r="AG28" s="85"/>
      <c r="AH28" s="39"/>
      <c r="AI28" s="87"/>
    </row>
    <row r="29" spans="2:35" ht="14.25" customHeight="1" x14ac:dyDescent="0.25">
      <c r="B29" s="30"/>
      <c r="C29" s="16"/>
      <c r="D29" s="16"/>
      <c r="E29" s="8"/>
      <c r="F29" s="7" t="s">
        <v>21</v>
      </c>
      <c r="G29" s="160">
        <f>SUM(G21:G27)-G28</f>
        <v>0</v>
      </c>
      <c r="H29" s="104" t="s">
        <v>16</v>
      </c>
      <c r="J29" s="12"/>
    </row>
    <row r="30" spans="2:35" ht="14.25" customHeight="1" thickBot="1" x14ac:dyDescent="0.3">
      <c r="B30" s="34"/>
      <c r="C30" s="35"/>
      <c r="D30" s="35"/>
      <c r="E30" s="9"/>
      <c r="F30" s="10" t="s">
        <v>18</v>
      </c>
      <c r="G30" s="36">
        <f>ROUND(G29/60,2)</f>
        <v>0</v>
      </c>
      <c r="H30" s="108">
        <f>ROUND(H25*G30,2)</f>
        <v>0</v>
      </c>
      <c r="J30" s="12"/>
      <c r="Q30" s="15"/>
      <c r="R30" s="15"/>
    </row>
    <row r="31" spans="2:35" ht="14.25" customHeight="1" thickTop="1" x14ac:dyDescent="0.25">
      <c r="B31" s="174" t="s">
        <v>107</v>
      </c>
      <c r="C31" s="359"/>
      <c r="D31" s="330" t="s">
        <v>77</v>
      </c>
      <c r="E31" s="364"/>
      <c r="F31" s="364" t="s">
        <v>78</v>
      </c>
      <c r="G31" s="364"/>
      <c r="H31" s="376"/>
      <c r="Q31" s="15"/>
      <c r="R31" s="15"/>
    </row>
    <row r="32" spans="2:35" ht="17.25" thickBot="1" x14ac:dyDescent="0.3">
      <c r="B32" s="64" t="s">
        <v>7</v>
      </c>
      <c r="C32" s="64" t="s">
        <v>8</v>
      </c>
      <c r="D32" s="64" t="s">
        <v>9</v>
      </c>
      <c r="E32" s="64" t="s">
        <v>10</v>
      </c>
      <c r="F32" s="159" t="s">
        <v>28</v>
      </c>
      <c r="G32" s="64" t="s">
        <v>11</v>
      </c>
      <c r="H32" s="102"/>
      <c r="J32" s="371" t="s">
        <v>19</v>
      </c>
      <c r="K32" s="331"/>
      <c r="L32" s="331"/>
      <c r="M32" s="331"/>
      <c r="N32" s="331"/>
      <c r="O32" s="238" t="s">
        <v>104</v>
      </c>
      <c r="P32" s="263" t="s">
        <v>40</v>
      </c>
      <c r="R32" s="38"/>
    </row>
    <row r="33" spans="2:18" ht="14.45" customHeight="1" x14ac:dyDescent="0.25">
      <c r="B33" s="46"/>
      <c r="C33" s="26"/>
      <c r="D33" s="26"/>
      <c r="E33" s="153">
        <f>(D33-C33)*1440</f>
        <v>0</v>
      </c>
      <c r="F33" s="163">
        <v>0</v>
      </c>
      <c r="G33" s="155">
        <f>F33+E33</f>
        <v>0</v>
      </c>
      <c r="H33" s="103" t="s">
        <v>12</v>
      </c>
      <c r="J33" s="372" t="s">
        <v>150</v>
      </c>
      <c r="K33" s="368" t="s">
        <v>110</v>
      </c>
      <c r="L33" s="332"/>
      <c r="M33" s="332"/>
      <c r="N33" s="63">
        <f>H18</f>
        <v>0</v>
      </c>
      <c r="O33" s="239">
        <f>'3. Qual Prof Dev ECSE HC'!E26</f>
        <v>0</v>
      </c>
      <c r="P33" s="142">
        <f>MIN(1,(SUM(N33+O33)/180))</f>
        <v>0</v>
      </c>
      <c r="R33" s="38"/>
    </row>
    <row r="34" spans="2:18" ht="14.25" customHeight="1" x14ac:dyDescent="0.25">
      <c r="B34" s="46"/>
      <c r="C34" s="26"/>
      <c r="D34" s="26"/>
      <c r="E34" s="153">
        <f t="shared" ref="E34:E39" si="8">(D34-C34)*1440</f>
        <v>0</v>
      </c>
      <c r="F34" s="164">
        <v>0</v>
      </c>
      <c r="G34" s="155">
        <f t="shared" ref="G34:G39" si="9">F34+E34</f>
        <v>0</v>
      </c>
      <c r="H34" s="103" t="s">
        <v>31</v>
      </c>
      <c r="J34" s="373" t="s">
        <v>151</v>
      </c>
      <c r="K34" s="369" t="s">
        <v>111</v>
      </c>
      <c r="L34" s="333"/>
      <c r="M34" s="333"/>
      <c r="N34" s="141">
        <f>H30</f>
        <v>0</v>
      </c>
      <c r="O34" s="239">
        <f>'3. Qual Prof Dev ECSE HC'!E26</f>
        <v>0</v>
      </c>
      <c r="P34" s="142">
        <f t="shared" ref="P34:P37" si="10">MIN(1,(SUM(N34+O34)/180))</f>
        <v>0</v>
      </c>
      <c r="R34" s="38"/>
    </row>
    <row r="35" spans="2:18" ht="14.25" customHeight="1" x14ac:dyDescent="0.25">
      <c r="B35" s="46"/>
      <c r="C35" s="26"/>
      <c r="D35" s="26"/>
      <c r="E35" s="153">
        <f t="shared" si="8"/>
        <v>0</v>
      </c>
      <c r="F35" s="164">
        <v>0</v>
      </c>
      <c r="G35" s="155">
        <f t="shared" si="9"/>
        <v>0</v>
      </c>
      <c r="H35" s="103" t="s">
        <v>14</v>
      </c>
      <c r="J35" s="373" t="s">
        <v>152</v>
      </c>
      <c r="K35" s="370" t="s">
        <v>112</v>
      </c>
      <c r="L35" s="334"/>
      <c r="M35" s="334"/>
      <c r="N35" s="63">
        <f>H42</f>
        <v>0</v>
      </c>
      <c r="O35" s="239">
        <f>'3. Qual Prof Dev ECSE HC'!E26</f>
        <v>0</v>
      </c>
      <c r="P35" s="142">
        <f t="shared" si="10"/>
        <v>0</v>
      </c>
      <c r="R35" s="38"/>
    </row>
    <row r="36" spans="2:18" ht="14.25" customHeight="1" thickBot="1" x14ac:dyDescent="0.3">
      <c r="B36" s="46"/>
      <c r="C36" s="26"/>
      <c r="D36" s="26"/>
      <c r="E36" s="153">
        <f t="shared" si="8"/>
        <v>0</v>
      </c>
      <c r="F36" s="164">
        <v>0</v>
      </c>
      <c r="G36" s="155">
        <f t="shared" si="9"/>
        <v>0</v>
      </c>
      <c r="H36" s="158" t="s">
        <v>15</v>
      </c>
      <c r="J36" s="374" t="s">
        <v>153</v>
      </c>
      <c r="K36" s="370" t="s">
        <v>113</v>
      </c>
      <c r="L36" s="334"/>
      <c r="M36" s="334"/>
      <c r="N36" s="63">
        <f>P16</f>
        <v>0</v>
      </c>
      <c r="O36" s="239">
        <f>'3. Qual Prof Dev ECSE HC'!E26</f>
        <v>0</v>
      </c>
      <c r="P36" s="142">
        <f t="shared" si="10"/>
        <v>0</v>
      </c>
      <c r="R36" s="38"/>
    </row>
    <row r="37" spans="2:18" ht="14.25" customHeight="1" thickBot="1" x14ac:dyDescent="0.3">
      <c r="B37" s="46"/>
      <c r="C37" s="26"/>
      <c r="D37" s="26"/>
      <c r="E37" s="153">
        <f t="shared" si="8"/>
        <v>0</v>
      </c>
      <c r="F37" s="164">
        <v>0</v>
      </c>
      <c r="G37" s="156">
        <f t="shared" si="9"/>
        <v>0</v>
      </c>
      <c r="H37" s="162"/>
      <c r="J37" s="375"/>
      <c r="K37" s="370" t="s">
        <v>114</v>
      </c>
      <c r="L37" s="334"/>
      <c r="M37" s="334"/>
      <c r="N37" s="63">
        <f>P28</f>
        <v>0</v>
      </c>
      <c r="O37" s="239">
        <f>'3. Qual Prof Dev ECSE HC'!E26</f>
        <v>0</v>
      </c>
      <c r="P37" s="142">
        <f t="shared" si="10"/>
        <v>0</v>
      </c>
      <c r="R37" s="38"/>
    </row>
    <row r="38" spans="2:18" ht="14.25" customHeight="1" x14ac:dyDescent="0.25">
      <c r="B38" s="46"/>
      <c r="C38" s="26"/>
      <c r="D38" s="26"/>
      <c r="E38" s="153">
        <f t="shared" si="8"/>
        <v>0</v>
      </c>
      <c r="F38" s="164">
        <v>0</v>
      </c>
      <c r="G38" s="155">
        <f t="shared" si="9"/>
        <v>0</v>
      </c>
      <c r="H38" s="105"/>
      <c r="J38" s="336"/>
      <c r="K38" s="335"/>
      <c r="L38" s="335"/>
      <c r="M38" s="335"/>
      <c r="N38" s="335"/>
      <c r="O38" s="335"/>
      <c r="P38" s="335"/>
      <c r="R38" s="38"/>
    </row>
    <row r="39" spans="2:18" ht="14.25" customHeight="1" thickBot="1" x14ac:dyDescent="0.3">
      <c r="B39" s="46"/>
      <c r="C39" s="26"/>
      <c r="D39" s="26"/>
      <c r="E39" s="153">
        <f t="shared" si="8"/>
        <v>0</v>
      </c>
      <c r="F39" s="165">
        <v>0</v>
      </c>
      <c r="G39" s="157">
        <f t="shared" si="9"/>
        <v>0</v>
      </c>
      <c r="H39" s="105"/>
      <c r="J39" s="366" t="s">
        <v>158</v>
      </c>
      <c r="K39" s="336"/>
      <c r="L39" s="336"/>
      <c r="M39" s="336"/>
      <c r="N39" s="336"/>
      <c r="O39" s="336"/>
      <c r="P39" s="336"/>
      <c r="R39" s="38"/>
    </row>
    <row r="40" spans="2:18" ht="14.25" customHeight="1" thickBot="1" x14ac:dyDescent="0.3">
      <c r="B40" s="30"/>
      <c r="C40" s="31"/>
      <c r="D40" s="31"/>
      <c r="E40" s="32"/>
      <c r="F40" s="7" t="s">
        <v>20</v>
      </c>
      <c r="G40" s="161">
        <v>0</v>
      </c>
      <c r="H40" s="154"/>
      <c r="J40" s="366" t="s">
        <v>159</v>
      </c>
      <c r="R40" s="38"/>
    </row>
    <row r="41" spans="2:18" ht="14.25" customHeight="1" x14ac:dyDescent="0.25">
      <c r="B41" s="30"/>
      <c r="C41" s="16"/>
      <c r="D41" s="16"/>
      <c r="E41" s="8"/>
      <c r="F41" s="7" t="s">
        <v>21</v>
      </c>
      <c r="G41" s="160">
        <f>SUM(G33:G39)-G40</f>
        <v>0</v>
      </c>
      <c r="H41" s="104" t="s">
        <v>16</v>
      </c>
      <c r="J41" s="367" t="s">
        <v>157</v>
      </c>
      <c r="R41" s="38"/>
    </row>
    <row r="42" spans="2:18" ht="14.25" customHeight="1" thickBot="1" x14ac:dyDescent="0.3">
      <c r="B42" s="34"/>
      <c r="C42" s="35"/>
      <c r="D42" s="35"/>
      <c r="E42" s="9"/>
      <c r="F42" s="10" t="s">
        <v>18</v>
      </c>
      <c r="G42" s="36">
        <f>ROUND(G41/60,2)</f>
        <v>0</v>
      </c>
      <c r="H42" s="108">
        <f>ROUND(H37*G42,2)</f>
        <v>0</v>
      </c>
      <c r="R42" s="62"/>
    </row>
    <row r="43" spans="2:18" ht="15" customHeight="1" thickTop="1" x14ac:dyDescent="0.25"/>
    <row r="44" spans="2:18" ht="15" customHeight="1" x14ac:dyDescent="0.25">
      <c r="J44" s="14"/>
    </row>
    <row r="45" spans="2:18" ht="15" customHeight="1" x14ac:dyDescent="0.25">
      <c r="J45" s="14"/>
    </row>
    <row r="46" spans="2:18" ht="15" customHeight="1" x14ac:dyDescent="0.25"/>
    <row r="47" spans="2:18" ht="15" customHeight="1" x14ac:dyDescent="0.25"/>
    <row r="48" spans="2:18" ht="15" customHeight="1" x14ac:dyDescent="0.25"/>
    <row r="49" spans="2:8" ht="15" customHeight="1" x14ac:dyDescent="0.25"/>
    <row r="50" spans="2:8" ht="15" customHeight="1" x14ac:dyDescent="0.25"/>
    <row r="51" spans="2:8" ht="15.75" customHeight="1" x14ac:dyDescent="0.25"/>
    <row r="52" spans="2:8" ht="15.75" customHeight="1" x14ac:dyDescent="0.25"/>
    <row r="53" spans="2:8" ht="12" customHeight="1" x14ac:dyDescent="0.3">
      <c r="B53" s="337"/>
      <c r="C53" s="337"/>
    </row>
    <row r="54" spans="2:8" ht="15.75" customHeight="1" x14ac:dyDescent="0.25">
      <c r="B54" s="15"/>
      <c r="C54" s="15"/>
    </row>
    <row r="55" spans="2:8" ht="15.75" customHeight="1" x14ac:dyDescent="0.25">
      <c r="C55" s="16"/>
      <c r="H55" s="4"/>
    </row>
    <row r="56" spans="2:8" ht="15.75" customHeight="1" x14ac:dyDescent="0.25">
      <c r="C56" s="16"/>
      <c r="H56" s="40"/>
    </row>
    <row r="57" spans="2:8" ht="15.75" customHeight="1" x14ac:dyDescent="0.25">
      <c r="B57" s="13"/>
      <c r="H57" s="40"/>
    </row>
    <row r="58" spans="2:8" ht="15.75" customHeight="1" x14ac:dyDescent="0.25">
      <c r="B58" s="17"/>
      <c r="C58" s="18"/>
      <c r="H58" s="40"/>
    </row>
    <row r="59" spans="2:8" ht="15.75" customHeight="1" x14ac:dyDescent="0.25">
      <c r="B59" s="18"/>
      <c r="C59" s="18"/>
      <c r="H59" s="40"/>
    </row>
    <row r="60" spans="2:8" ht="15.75" customHeight="1" x14ac:dyDescent="0.25">
      <c r="B60" s="18"/>
      <c r="C60" s="18"/>
      <c r="H60" s="40"/>
    </row>
    <row r="61" spans="2:8" x14ac:dyDescent="0.25">
      <c r="B61" s="18"/>
      <c r="C61" s="18"/>
      <c r="H61" s="40"/>
    </row>
    <row r="62" spans="2:8" x14ac:dyDescent="0.25">
      <c r="B62" s="16"/>
      <c r="C62" s="41"/>
      <c r="H62" s="40"/>
    </row>
    <row r="63" spans="2:8" x14ac:dyDescent="0.25">
      <c r="B63" s="16"/>
      <c r="C63" s="41"/>
      <c r="H63" s="42"/>
    </row>
    <row r="64" spans="2:8" x14ac:dyDescent="0.25">
      <c r="B64" s="16"/>
      <c r="C64" s="41"/>
      <c r="H64" s="42"/>
    </row>
  </sheetData>
  <sheetProtection formatCells="0" formatColumns="0" formatRows="0" insertColumns="0" insertRows="0" insertHyperlinks="0" deleteColumns="0" deleteRows="0" selectLockedCells="1" sort="0" autoFilter="0" pivotTables="0"/>
  <pageMargins left="0.17" right="0.19" top="0.21" bottom="0.18" header="0.17" footer="0.17"/>
  <pageSetup scale="93" fitToWidth="0" orientation="landscape" r:id="rId1"/>
  <headerFooter>
    <oddHeader xml:space="preserve">&amp;L
&amp;R
</oddHeader>
    <oddFooter xml:space="preserve">&amp;R
</oddFooter>
  </headerFooter>
  <ignoredErrors>
    <ignoredError sqref="N3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44"/>
  <sheetViews>
    <sheetView zoomScale="115" zoomScaleNormal="115" workbookViewId="0">
      <selection activeCell="G7" sqref="G7"/>
    </sheetView>
  </sheetViews>
  <sheetFormatPr defaultColWidth="9.140625" defaultRowHeight="15" x14ac:dyDescent="0.25"/>
  <cols>
    <col min="1" max="1" width="17.42578125" style="204" customWidth="1"/>
    <col min="2" max="2" width="10.5703125" style="204" customWidth="1"/>
    <col min="3" max="3" width="41.140625" style="204" customWidth="1"/>
    <col min="4" max="4" width="8.85546875" style="204" customWidth="1"/>
    <col min="5" max="5" width="10.42578125" style="204" customWidth="1"/>
    <col min="6" max="6" width="10.28515625" style="204" customWidth="1"/>
    <col min="7" max="7" width="12.85546875" style="204" customWidth="1"/>
    <col min="8" max="8" width="9.28515625" style="204" customWidth="1"/>
    <col min="9" max="9" width="8.5703125" style="204" customWidth="1"/>
    <col min="10" max="16384" width="9.140625" style="204"/>
  </cols>
  <sheetData>
    <row r="1" spans="1:16" ht="19.5" customHeight="1" x14ac:dyDescent="0.25">
      <c r="A1" s="200" t="s">
        <v>93</v>
      </c>
      <c r="B1" s="201" t="s">
        <v>94</v>
      </c>
      <c r="C1" s="326"/>
      <c r="D1" s="326"/>
      <c r="E1" s="326"/>
      <c r="F1" s="202"/>
      <c r="G1" s="203"/>
    </row>
    <row r="2" spans="1:16" ht="27.75" customHeight="1" x14ac:dyDescent="0.25">
      <c r="A2" s="205" t="s">
        <v>95</v>
      </c>
      <c r="B2" s="201" t="s">
        <v>96</v>
      </c>
      <c r="C2" s="339"/>
      <c r="D2" s="339"/>
      <c r="E2" s="339"/>
      <c r="F2" s="16"/>
      <c r="G2" s="203"/>
    </row>
    <row r="3" spans="1:16" x14ac:dyDescent="0.25">
      <c r="A3" s="206" t="s">
        <v>97</v>
      </c>
      <c r="B3" s="207" t="s">
        <v>98</v>
      </c>
      <c r="C3" s="208"/>
      <c r="D3" s="209"/>
      <c r="E3" s="209"/>
      <c r="F3" s="16"/>
      <c r="G3" s="210"/>
    </row>
    <row r="4" spans="1:16" ht="13.5" customHeight="1" x14ac:dyDescent="0.25">
      <c r="A4" s="211"/>
      <c r="B4" s="349" t="s">
        <v>154</v>
      </c>
      <c r="C4" s="350"/>
      <c r="D4" s="350"/>
      <c r="E4" s="350"/>
      <c r="F4" s="351"/>
      <c r="G4" s="352"/>
      <c r="H4" s="44"/>
      <c r="I4" s="44"/>
    </row>
    <row r="5" spans="1:16" ht="13.5" customHeight="1" x14ac:dyDescent="0.25">
      <c r="A5" s="211"/>
      <c r="B5" s="356" t="s">
        <v>155</v>
      </c>
      <c r="C5" s="357"/>
      <c r="D5" s="357"/>
      <c r="E5" s="357"/>
      <c r="F5" s="358"/>
      <c r="G5" s="352"/>
      <c r="H5" s="44"/>
      <c r="I5" s="44"/>
    </row>
    <row r="6" spans="1:16" ht="30.95" customHeight="1" x14ac:dyDescent="0.25">
      <c r="B6" s="353" t="s">
        <v>99</v>
      </c>
      <c r="C6" s="353" t="s">
        <v>100</v>
      </c>
      <c r="D6" s="354" t="s">
        <v>101</v>
      </c>
      <c r="E6" s="355" t="s">
        <v>102</v>
      </c>
      <c r="F6" s="354"/>
      <c r="G6" s="212"/>
      <c r="H6" s="213"/>
      <c r="I6" s="213"/>
      <c r="J6" s="213"/>
      <c r="K6" s="213"/>
      <c r="L6" s="213"/>
      <c r="M6" s="213"/>
      <c r="N6" s="213"/>
      <c r="O6" s="213"/>
      <c r="P6" s="213"/>
    </row>
    <row r="7" spans="1:16" s="214" customFormat="1" ht="47.25" customHeight="1" x14ac:dyDescent="0.25">
      <c r="B7" s="340"/>
      <c r="C7" s="340"/>
      <c r="D7" s="341"/>
      <c r="E7" s="342"/>
      <c r="F7" s="341"/>
    </row>
    <row r="8" spans="1:16" ht="14.25" customHeight="1" x14ac:dyDescent="0.25">
      <c r="A8" s="215"/>
      <c r="B8" s="216"/>
      <c r="C8" s="217"/>
      <c r="D8" s="218"/>
      <c r="E8" s="219"/>
      <c r="F8" s="220"/>
    </row>
    <row r="9" spans="1:16" ht="14.25" customHeight="1" x14ac:dyDescent="0.25">
      <c r="A9" s="215"/>
      <c r="B9" s="216"/>
      <c r="C9" s="217"/>
      <c r="D9" s="218"/>
      <c r="E9" s="219"/>
      <c r="F9" s="220"/>
    </row>
    <row r="10" spans="1:16" ht="14.25" customHeight="1" x14ac:dyDescent="0.25">
      <c r="A10" s="215"/>
      <c r="B10" s="216"/>
      <c r="C10" s="217"/>
      <c r="D10" s="218"/>
      <c r="E10" s="219"/>
      <c r="F10" s="220"/>
    </row>
    <row r="11" spans="1:16" ht="14.25" customHeight="1" x14ac:dyDescent="0.25">
      <c r="A11" s="215"/>
      <c r="B11" s="216"/>
      <c r="C11" s="217"/>
      <c r="D11" s="218"/>
      <c r="E11" s="219"/>
      <c r="F11" s="220"/>
    </row>
    <row r="12" spans="1:16" ht="14.25" customHeight="1" x14ac:dyDescent="0.25">
      <c r="A12" s="215"/>
      <c r="B12" s="216"/>
      <c r="C12" s="46"/>
      <c r="D12" s="218"/>
      <c r="E12" s="219"/>
      <c r="F12" s="220"/>
    </row>
    <row r="13" spans="1:16" ht="14.25" customHeight="1" x14ac:dyDescent="0.25">
      <c r="A13" s="215"/>
      <c r="B13" s="216"/>
      <c r="C13" s="46"/>
      <c r="D13" s="218"/>
      <c r="E13" s="219"/>
      <c r="F13" s="220"/>
    </row>
    <row r="14" spans="1:16" ht="14.25" customHeight="1" x14ac:dyDescent="0.25">
      <c r="A14" s="215"/>
      <c r="B14" s="216"/>
      <c r="C14" s="46"/>
      <c r="D14" s="218"/>
      <c r="E14" s="219"/>
      <c r="F14" s="220"/>
    </row>
    <row r="15" spans="1:16" ht="14.25" customHeight="1" x14ac:dyDescent="0.25">
      <c r="A15" s="215"/>
      <c r="B15" s="216"/>
      <c r="C15" s="46"/>
      <c r="D15" s="218"/>
      <c r="E15" s="219"/>
      <c r="F15" s="220"/>
    </row>
    <row r="16" spans="1:16" ht="14.25" customHeight="1" x14ac:dyDescent="0.25">
      <c r="A16" s="215"/>
      <c r="B16" s="216"/>
      <c r="C16" s="46"/>
      <c r="D16" s="218"/>
      <c r="E16" s="219"/>
      <c r="F16" s="220"/>
    </row>
    <row r="17" spans="1:7" ht="14.25" customHeight="1" x14ac:dyDescent="0.25">
      <c r="A17" s="215"/>
      <c r="B17" s="216"/>
      <c r="C17" s="46"/>
      <c r="D17" s="218"/>
      <c r="E17" s="219"/>
      <c r="F17" s="220"/>
    </row>
    <row r="18" spans="1:7" ht="14.25" customHeight="1" x14ac:dyDescent="0.25">
      <c r="A18" s="215"/>
      <c r="B18" s="216"/>
      <c r="C18" s="46"/>
      <c r="D18" s="218"/>
      <c r="E18" s="219"/>
      <c r="F18" s="220"/>
    </row>
    <row r="19" spans="1:7" ht="14.25" customHeight="1" x14ac:dyDescent="0.25">
      <c r="A19" s="215"/>
      <c r="B19" s="216"/>
      <c r="C19" s="46"/>
      <c r="D19" s="218"/>
      <c r="E19" s="219"/>
      <c r="F19" s="220"/>
    </row>
    <row r="20" spans="1:7" ht="14.25" customHeight="1" x14ac:dyDescent="0.25">
      <c r="A20" s="215"/>
      <c r="B20" s="216"/>
      <c r="C20" s="46"/>
      <c r="D20" s="218"/>
      <c r="E20" s="219"/>
      <c r="F20" s="220"/>
    </row>
    <row r="21" spans="1:7" ht="14.25" customHeight="1" x14ac:dyDescent="0.25">
      <c r="A21" s="215"/>
      <c r="B21" s="221"/>
      <c r="C21" s="222"/>
      <c r="D21" s="223"/>
      <c r="E21" s="219"/>
      <c r="F21" s="220"/>
    </row>
    <row r="22" spans="1:7" ht="14.25" customHeight="1" x14ac:dyDescent="0.25">
      <c r="A22" s="215"/>
      <c r="B22" s="216"/>
      <c r="C22" s="46"/>
      <c r="D22" s="218"/>
      <c r="E22" s="219"/>
      <c r="F22" s="220"/>
    </row>
    <row r="23" spans="1:7" ht="14.25" customHeight="1" x14ac:dyDescent="0.25">
      <c r="A23" s="215"/>
      <c r="B23" s="216"/>
      <c r="C23" s="46"/>
      <c r="D23" s="218"/>
      <c r="E23" s="219"/>
      <c r="F23" s="220"/>
    </row>
    <row r="24" spans="1:7" ht="14.25" customHeight="1" x14ac:dyDescent="0.25">
      <c r="A24" s="215"/>
      <c r="B24" s="216"/>
      <c r="C24" s="46"/>
      <c r="D24" s="218"/>
      <c r="E24" s="219"/>
      <c r="F24" s="220"/>
    </row>
    <row r="25" spans="1:7" ht="14.25" customHeight="1" x14ac:dyDescent="0.25">
      <c r="A25" s="215"/>
      <c r="B25" s="216"/>
      <c r="C25" s="46"/>
      <c r="D25" s="218"/>
      <c r="E25" s="219"/>
      <c r="F25" s="220"/>
    </row>
    <row r="26" spans="1:7" ht="15" customHeight="1" x14ac:dyDescent="0.25">
      <c r="A26" s="215"/>
      <c r="B26" s="343" t="s">
        <v>119</v>
      </c>
      <c r="C26" s="344"/>
      <c r="D26" s="345"/>
      <c r="E26" s="224">
        <f>MIN(6,(SUM(E8:E25)))</f>
        <v>0</v>
      </c>
      <c r="F26" s="220"/>
    </row>
    <row r="27" spans="1:7" s="17" customFormat="1" ht="15" customHeight="1" x14ac:dyDescent="0.2">
      <c r="A27" s="215"/>
      <c r="B27" s="346" t="s">
        <v>103</v>
      </c>
      <c r="C27" s="347"/>
      <c r="D27" s="348"/>
      <c r="E27" s="220"/>
      <c r="F27" s="220"/>
    </row>
    <row r="28" spans="1:7" s="17" customFormat="1" ht="15" customHeight="1" x14ac:dyDescent="0.2">
      <c r="A28" s="225"/>
      <c r="B28" s="225"/>
      <c r="C28" s="225"/>
      <c r="D28" s="225"/>
      <c r="E28" s="225"/>
      <c r="F28" s="225"/>
      <c r="G28" s="226"/>
    </row>
    <row r="29" spans="1:7" x14ac:dyDescent="0.25">
      <c r="A29" s="225"/>
      <c r="B29" s="227"/>
      <c r="C29" s="225"/>
      <c r="D29" s="225"/>
      <c r="E29" s="225"/>
      <c r="F29" s="225"/>
      <c r="G29" s="226"/>
    </row>
    <row r="30" spans="1:7" ht="14.25" customHeight="1" x14ac:dyDescent="0.25">
      <c r="A30" s="225"/>
      <c r="B30" s="228"/>
      <c r="C30" s="225"/>
      <c r="D30" s="225"/>
      <c r="E30" s="225"/>
      <c r="F30" s="225"/>
      <c r="G30" s="226"/>
    </row>
    <row r="31" spans="1:7" x14ac:dyDescent="0.25">
      <c r="A31" s="225"/>
      <c r="B31" s="228"/>
      <c r="C31" s="225"/>
      <c r="D31" s="225"/>
      <c r="E31" s="225"/>
      <c r="F31" s="225"/>
      <c r="G31" s="226"/>
    </row>
    <row r="32" spans="1:7" ht="15.75" customHeight="1" x14ac:dyDescent="0.25">
      <c r="A32" s="225"/>
      <c r="B32" s="228"/>
      <c r="C32" s="225"/>
      <c r="D32" s="225"/>
      <c r="E32" s="225"/>
      <c r="F32" s="225"/>
      <c r="G32" s="226"/>
    </row>
    <row r="33" spans="1:9" x14ac:dyDescent="0.25">
      <c r="A33" s="225"/>
      <c r="B33" s="229"/>
      <c r="C33" s="225"/>
      <c r="D33" s="225"/>
      <c r="E33" s="225"/>
      <c r="F33" s="225"/>
      <c r="G33" s="226"/>
    </row>
    <row r="34" spans="1:9" x14ac:dyDescent="0.25">
      <c r="A34" s="225"/>
      <c r="B34" s="225"/>
      <c r="C34" s="225"/>
      <c r="D34" s="225"/>
      <c r="E34" s="225"/>
      <c r="F34" s="225"/>
      <c r="G34" s="226"/>
    </row>
    <row r="35" spans="1:9" ht="43.5" customHeight="1" x14ac:dyDescent="0.25">
      <c r="A35" s="230"/>
      <c r="B35" s="256"/>
      <c r="C35" s="256"/>
      <c r="D35" s="256"/>
      <c r="E35" s="256"/>
      <c r="F35" s="256"/>
      <c r="G35" s="256"/>
      <c r="H35" s="258"/>
      <c r="I35" s="258"/>
    </row>
    <row r="36" spans="1:9" x14ac:dyDescent="0.25">
      <c r="A36" s="231"/>
      <c r="B36" s="228"/>
      <c r="C36" s="232"/>
      <c r="D36" s="232"/>
      <c r="E36" s="232"/>
      <c r="F36" s="232"/>
      <c r="G36" s="232"/>
    </row>
    <row r="37" spans="1:9" x14ac:dyDescent="0.25">
      <c r="A37" s="231"/>
      <c r="B37" s="228"/>
      <c r="C37" s="232"/>
      <c r="D37" s="232"/>
      <c r="E37" s="232"/>
      <c r="F37" s="232"/>
      <c r="G37" s="232"/>
    </row>
    <row r="38" spans="1:9" x14ac:dyDescent="0.25">
      <c r="A38" s="231"/>
      <c r="B38" s="228"/>
      <c r="C38" s="233"/>
      <c r="D38" s="233"/>
      <c r="E38" s="233"/>
      <c r="F38" s="233"/>
      <c r="G38" s="232"/>
    </row>
    <row r="39" spans="1:9" x14ac:dyDescent="0.25">
      <c r="A39" s="231"/>
      <c r="B39" s="228"/>
      <c r="C39" s="233"/>
      <c r="D39" s="233"/>
      <c r="E39" s="233"/>
      <c r="F39" s="233"/>
      <c r="G39" s="233"/>
    </row>
    <row r="40" spans="1:9" x14ac:dyDescent="0.25">
      <c r="A40" s="231"/>
      <c r="B40" s="234"/>
      <c r="C40" s="234"/>
      <c r="D40" s="234"/>
      <c r="E40" s="234"/>
      <c r="F40" s="234"/>
      <c r="G40" s="235"/>
    </row>
    <row r="41" spans="1:9" x14ac:dyDescent="0.25">
      <c r="A41" s="231"/>
      <c r="B41" s="117"/>
      <c r="C41" s="117"/>
      <c r="D41" s="117"/>
      <c r="E41" s="117"/>
      <c r="F41" s="117"/>
    </row>
    <row r="42" spans="1:9" x14ac:dyDescent="0.25">
      <c r="A42" s="236"/>
      <c r="B42" s="117"/>
      <c r="C42" s="117"/>
      <c r="D42" s="117"/>
      <c r="E42" s="117"/>
      <c r="F42" s="117"/>
    </row>
    <row r="43" spans="1:9" x14ac:dyDescent="0.25">
      <c r="A43" s="117"/>
      <c r="B43" s="117"/>
      <c r="C43" s="117"/>
      <c r="D43" s="117"/>
      <c r="E43" s="117"/>
      <c r="F43" s="117"/>
    </row>
    <row r="44" spans="1:9" x14ac:dyDescent="0.25">
      <c r="B44" s="237"/>
      <c r="C44" s="117"/>
      <c r="D44" s="117"/>
      <c r="E44" s="117"/>
      <c r="F44" s="117"/>
    </row>
  </sheetData>
  <sheetProtection formatCells="0" formatColumns="0" formatRows="0" insertColumns="0" insertRows="0" insertHyperlinks="0" deleteColumns="0" deleteRows="0" selectLockedCells="1" sort="0" autoFilter="0" pivotTables="0"/>
  <pageMargins left="0.25" right="0.25" top="0.75" bottom="0.75" header="0.3" footer="0.3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64"/>
  <sheetViews>
    <sheetView zoomScale="90" zoomScaleNormal="90" workbookViewId="0">
      <selection activeCell="K49" sqref="K49"/>
    </sheetView>
  </sheetViews>
  <sheetFormatPr defaultColWidth="9.140625" defaultRowHeight="15" x14ac:dyDescent="0.25"/>
  <cols>
    <col min="1" max="1" width="1.85546875" style="129" customWidth="1"/>
    <col min="2" max="2" width="13" style="129" customWidth="1"/>
    <col min="3" max="4" width="9.7109375" style="129" customWidth="1"/>
    <col min="5" max="5" width="6.7109375" style="129" customWidth="1"/>
    <col min="6" max="6" width="7.7109375" style="129" customWidth="1"/>
    <col min="7" max="7" width="6.7109375" style="129" customWidth="1"/>
    <col min="8" max="8" width="12.7109375" style="129" customWidth="1"/>
    <col min="9" max="9" width="3.42578125" style="129" customWidth="1"/>
    <col min="10" max="10" width="13" style="129" customWidth="1"/>
    <col min="11" max="12" width="9.7109375" style="129" customWidth="1"/>
    <col min="13" max="13" width="6.7109375" style="129" customWidth="1"/>
    <col min="14" max="14" width="8.42578125" style="129" customWidth="1"/>
    <col min="15" max="15" width="7.5703125" style="129" customWidth="1"/>
    <col min="16" max="16" width="12.7109375" style="129" customWidth="1"/>
    <col min="17" max="16384" width="9.140625" style="129"/>
  </cols>
  <sheetData>
    <row r="1" spans="1:16" ht="15" customHeight="1" x14ac:dyDescent="0.25">
      <c r="A1" s="261" t="s">
        <v>57</v>
      </c>
      <c r="B1" s="258"/>
      <c r="C1" s="258"/>
      <c r="E1" s="2" t="s">
        <v>0</v>
      </c>
      <c r="F1" s="325" t="s">
        <v>53</v>
      </c>
      <c r="G1" s="325"/>
      <c r="H1" s="325"/>
      <c r="I1" s="325"/>
      <c r="J1" s="325"/>
      <c r="K1" s="148" t="s">
        <v>1</v>
      </c>
      <c r="L1" s="326" t="s">
        <v>54</v>
      </c>
      <c r="M1" s="326"/>
      <c r="N1" s="326"/>
      <c r="O1" s="326"/>
      <c r="P1" s="326"/>
    </row>
    <row r="2" spans="1:16" ht="13.5" customHeight="1" x14ac:dyDescent="0.25">
      <c r="A2" s="100" t="s">
        <v>83</v>
      </c>
      <c r="B2" s="99"/>
      <c r="C2" s="99"/>
      <c r="D2" s="3"/>
      <c r="E2" s="16"/>
      <c r="F2" s="43"/>
      <c r="G2" s="44"/>
      <c r="H2" s="43"/>
      <c r="I2" s="44"/>
      <c r="J2" s="43"/>
      <c r="K2" s="4"/>
      <c r="M2" s="45"/>
      <c r="N2" s="45"/>
      <c r="O2" s="45"/>
      <c r="P2" s="45"/>
    </row>
    <row r="3" spans="1:16" s="5" customFormat="1" ht="15" customHeight="1" x14ac:dyDescent="0.25">
      <c r="A3" s="327" t="s">
        <v>122</v>
      </c>
      <c r="B3" s="327"/>
      <c r="C3" s="327"/>
      <c r="D3" s="148" t="s">
        <v>41</v>
      </c>
      <c r="E3" s="328"/>
      <c r="F3" s="328" t="s">
        <v>156</v>
      </c>
      <c r="G3" s="328"/>
      <c r="H3" s="328"/>
      <c r="I3" s="260"/>
      <c r="J3" s="260"/>
      <c r="L3" s="148" t="s">
        <v>2</v>
      </c>
      <c r="M3" s="329" t="s">
        <v>121</v>
      </c>
      <c r="N3" s="329"/>
      <c r="O3" s="329"/>
      <c r="P3" s="329"/>
    </row>
    <row r="4" spans="1:16" ht="15" customHeight="1" x14ac:dyDescent="0.25">
      <c r="F4" s="45"/>
      <c r="G4" s="45"/>
      <c r="H4" s="45"/>
      <c r="I4" s="45"/>
      <c r="J4" s="45"/>
      <c r="M4" s="45"/>
      <c r="N4" s="45"/>
      <c r="O4" s="45"/>
      <c r="P4" s="45"/>
    </row>
    <row r="5" spans="1:16" ht="15" customHeight="1" x14ac:dyDescent="0.25">
      <c r="B5" s="174" t="s">
        <v>105</v>
      </c>
      <c r="C5" s="359"/>
      <c r="D5" s="262" t="s">
        <v>59</v>
      </c>
      <c r="E5" s="262"/>
      <c r="F5" s="262" t="s">
        <v>60</v>
      </c>
      <c r="G5" s="262"/>
      <c r="H5" s="101"/>
      <c r="J5" s="174" t="s">
        <v>108</v>
      </c>
      <c r="K5" s="359"/>
      <c r="L5" s="262" t="s">
        <v>67</v>
      </c>
      <c r="M5" s="363"/>
      <c r="N5" s="363" t="s">
        <v>68</v>
      </c>
      <c r="O5" s="359"/>
      <c r="P5" s="360"/>
    </row>
    <row r="6" spans="1:16" ht="17.25" thickBot="1" x14ac:dyDescent="0.3">
      <c r="B6" s="64" t="s">
        <v>7</v>
      </c>
      <c r="C6" s="64" t="s">
        <v>8</v>
      </c>
      <c r="D6" s="64" t="s">
        <v>9</v>
      </c>
      <c r="E6" s="64" t="s">
        <v>10</v>
      </c>
      <c r="F6" s="159" t="s">
        <v>28</v>
      </c>
      <c r="G6" s="64" t="s">
        <v>11</v>
      </c>
      <c r="H6" s="102" t="s">
        <v>12</v>
      </c>
      <c r="J6" s="64" t="s">
        <v>7</v>
      </c>
      <c r="K6" s="64" t="s">
        <v>8</v>
      </c>
      <c r="L6" s="64" t="s">
        <v>9</v>
      </c>
      <c r="M6" s="64" t="s">
        <v>10</v>
      </c>
      <c r="N6" s="159" t="s">
        <v>28</v>
      </c>
      <c r="O6" s="64" t="s">
        <v>11</v>
      </c>
      <c r="P6" s="102"/>
    </row>
    <row r="7" spans="1:16" ht="14.25" customHeight="1" x14ac:dyDescent="0.25">
      <c r="B7" s="46" t="s">
        <v>32</v>
      </c>
      <c r="C7" s="26">
        <v>0.375</v>
      </c>
      <c r="D7" s="26">
        <v>0.41666666666666669</v>
      </c>
      <c r="E7" s="27">
        <f t="shared" ref="E7:E11" si="0">(D7-C7)*1440</f>
        <v>60.000000000000028</v>
      </c>
      <c r="F7" s="28">
        <v>0</v>
      </c>
      <c r="G7" s="27">
        <f>E7+F7</f>
        <v>60.000000000000028</v>
      </c>
      <c r="H7" s="103" t="s">
        <v>31</v>
      </c>
      <c r="J7" s="46" t="s">
        <v>69</v>
      </c>
      <c r="K7" s="26">
        <v>0.375</v>
      </c>
      <c r="L7" s="26">
        <v>0.41666666666666669</v>
      </c>
      <c r="M7" s="153">
        <f t="shared" ref="M7:M13" si="1">(L7-K7)*1440</f>
        <v>60.000000000000028</v>
      </c>
      <c r="N7" s="163">
        <v>0</v>
      </c>
      <c r="O7" s="155">
        <f t="shared" ref="O7:O13" si="2">N7+M7</f>
        <v>60.000000000000028</v>
      </c>
      <c r="P7" s="103" t="s">
        <v>12</v>
      </c>
    </row>
    <row r="8" spans="1:16" ht="14.25" customHeight="1" x14ac:dyDescent="0.25">
      <c r="B8" s="46" t="s">
        <v>34</v>
      </c>
      <c r="C8" s="6">
        <v>0.375</v>
      </c>
      <c r="D8" s="26">
        <v>0.41666666666666669</v>
      </c>
      <c r="E8" s="27">
        <f t="shared" si="0"/>
        <v>60.000000000000028</v>
      </c>
      <c r="F8" s="29">
        <v>0</v>
      </c>
      <c r="G8" s="27">
        <f t="shared" ref="G8:G11" si="3">E8+F8</f>
        <v>60.000000000000028</v>
      </c>
      <c r="H8" s="103" t="s">
        <v>13</v>
      </c>
      <c r="J8" s="11"/>
      <c r="K8" s="26"/>
      <c r="L8" s="26"/>
      <c r="M8" s="153">
        <f t="shared" si="1"/>
        <v>0</v>
      </c>
      <c r="N8" s="164">
        <v>0</v>
      </c>
      <c r="O8" s="155">
        <f t="shared" si="2"/>
        <v>0</v>
      </c>
      <c r="P8" s="103" t="s">
        <v>31</v>
      </c>
    </row>
    <row r="9" spans="1:16" ht="14.25" customHeight="1" thickBot="1" x14ac:dyDescent="0.3">
      <c r="B9" s="46" t="s">
        <v>61</v>
      </c>
      <c r="C9" s="26">
        <v>0.375</v>
      </c>
      <c r="D9" s="26">
        <v>0.41666666666666669</v>
      </c>
      <c r="E9" s="27">
        <f t="shared" si="0"/>
        <v>60.000000000000028</v>
      </c>
      <c r="F9" s="29">
        <v>0</v>
      </c>
      <c r="G9" s="27">
        <f t="shared" si="3"/>
        <v>60.000000000000028</v>
      </c>
      <c r="H9" s="158" t="s">
        <v>15</v>
      </c>
      <c r="J9" s="11"/>
      <c r="K9" s="26"/>
      <c r="L9" s="26"/>
      <c r="M9" s="153">
        <f t="shared" si="1"/>
        <v>0</v>
      </c>
      <c r="N9" s="164">
        <v>0</v>
      </c>
      <c r="O9" s="155">
        <f t="shared" si="2"/>
        <v>0</v>
      </c>
      <c r="P9" s="103" t="s">
        <v>14</v>
      </c>
    </row>
    <row r="10" spans="1:16" ht="14.25" customHeight="1" thickBot="1" x14ac:dyDescent="0.3">
      <c r="B10" s="46" t="s">
        <v>62</v>
      </c>
      <c r="C10" s="6">
        <v>0.375</v>
      </c>
      <c r="D10" s="26">
        <v>0.41666666666666669</v>
      </c>
      <c r="E10" s="27">
        <f t="shared" si="0"/>
        <v>60.000000000000028</v>
      </c>
      <c r="F10" s="29">
        <v>0</v>
      </c>
      <c r="G10" s="27">
        <f t="shared" si="3"/>
        <v>60.000000000000028</v>
      </c>
      <c r="H10" s="162">
        <v>36</v>
      </c>
      <c r="J10" s="11"/>
      <c r="K10" s="26"/>
      <c r="L10" s="26"/>
      <c r="M10" s="153">
        <f t="shared" si="1"/>
        <v>0</v>
      </c>
      <c r="N10" s="164">
        <v>0</v>
      </c>
      <c r="O10" s="155">
        <f t="shared" si="2"/>
        <v>0</v>
      </c>
      <c r="P10" s="158" t="s">
        <v>15</v>
      </c>
    </row>
    <row r="11" spans="1:16" ht="14.25" customHeight="1" thickBot="1" x14ac:dyDescent="0.3">
      <c r="B11" s="46" t="s">
        <v>63</v>
      </c>
      <c r="C11" s="26">
        <v>0.375</v>
      </c>
      <c r="D11" s="26">
        <v>0.41666666666666669</v>
      </c>
      <c r="E11" s="27">
        <f t="shared" si="0"/>
        <v>60.000000000000028</v>
      </c>
      <c r="F11" s="29">
        <v>0</v>
      </c>
      <c r="G11" s="27">
        <f t="shared" si="3"/>
        <v>60.000000000000028</v>
      </c>
      <c r="H11" s="105"/>
      <c r="J11" s="11"/>
      <c r="K11" s="26"/>
      <c r="L11" s="26"/>
      <c r="M11" s="153">
        <f t="shared" si="1"/>
        <v>0</v>
      </c>
      <c r="N11" s="164">
        <v>0</v>
      </c>
      <c r="O11" s="156">
        <f t="shared" si="2"/>
        <v>0</v>
      </c>
      <c r="P11" s="162">
        <v>36</v>
      </c>
    </row>
    <row r="12" spans="1:16" ht="14.25" customHeight="1" x14ac:dyDescent="0.25">
      <c r="B12" s="46"/>
      <c r="C12" s="26"/>
      <c r="D12" s="26"/>
      <c r="E12" s="153">
        <f t="shared" ref="E12:E15" si="4">(D12-C12)*1440</f>
        <v>0</v>
      </c>
      <c r="F12" s="169">
        <v>0</v>
      </c>
      <c r="G12" s="166">
        <f t="shared" ref="G12:G15" si="5">E12+F12</f>
        <v>0</v>
      </c>
      <c r="H12" s="106"/>
      <c r="J12" s="11"/>
      <c r="K12" s="26"/>
      <c r="L12" s="26"/>
      <c r="M12" s="153">
        <f t="shared" si="1"/>
        <v>0</v>
      </c>
      <c r="N12" s="164">
        <v>0</v>
      </c>
      <c r="O12" s="155">
        <f t="shared" si="2"/>
        <v>0</v>
      </c>
      <c r="P12" s="105"/>
    </row>
    <row r="13" spans="1:16" ht="14.25" customHeight="1" thickBot="1" x14ac:dyDescent="0.3">
      <c r="B13" s="46"/>
      <c r="C13" s="26"/>
      <c r="D13" s="26"/>
      <c r="E13" s="153">
        <f t="shared" si="4"/>
        <v>0</v>
      </c>
      <c r="F13" s="169">
        <v>0</v>
      </c>
      <c r="G13" s="166">
        <f t="shared" si="5"/>
        <v>0</v>
      </c>
      <c r="H13" s="106"/>
      <c r="J13" s="11"/>
      <c r="K13" s="26"/>
      <c r="L13" s="26"/>
      <c r="M13" s="153">
        <f t="shared" si="1"/>
        <v>0</v>
      </c>
      <c r="N13" s="165">
        <v>0</v>
      </c>
      <c r="O13" s="157">
        <f t="shared" si="2"/>
        <v>0</v>
      </c>
      <c r="P13" s="105"/>
    </row>
    <row r="14" spans="1:16" ht="14.25" customHeight="1" thickBot="1" x14ac:dyDescent="0.3">
      <c r="B14" s="46"/>
      <c r="C14" s="26"/>
      <c r="D14" s="26"/>
      <c r="E14" s="153">
        <f t="shared" si="4"/>
        <v>0</v>
      </c>
      <c r="F14" s="169">
        <v>0</v>
      </c>
      <c r="G14" s="166">
        <f t="shared" si="5"/>
        <v>0</v>
      </c>
      <c r="H14" s="105"/>
      <c r="J14" s="30"/>
      <c r="K14" s="31"/>
      <c r="L14" s="31"/>
      <c r="M14" s="32"/>
      <c r="N14" s="7" t="s">
        <v>20</v>
      </c>
      <c r="O14" s="161">
        <v>0</v>
      </c>
      <c r="P14" s="154"/>
    </row>
    <row r="15" spans="1:16" ht="14.25" customHeight="1" thickBot="1" x14ac:dyDescent="0.3">
      <c r="B15" s="46"/>
      <c r="C15" s="26"/>
      <c r="D15" s="26"/>
      <c r="E15" s="153">
        <f t="shared" si="4"/>
        <v>0</v>
      </c>
      <c r="F15" s="170">
        <v>0</v>
      </c>
      <c r="G15" s="168">
        <f t="shared" si="5"/>
        <v>0</v>
      </c>
      <c r="H15" s="107" t="s">
        <v>17</v>
      </c>
      <c r="J15" s="30"/>
      <c r="K15" s="16"/>
      <c r="L15" s="16"/>
      <c r="M15" s="8"/>
      <c r="N15" s="7" t="s">
        <v>21</v>
      </c>
      <c r="O15" s="160">
        <f>SUM(O7:O13)-O14</f>
        <v>60.000000000000028</v>
      </c>
      <c r="P15" s="104" t="s">
        <v>16</v>
      </c>
    </row>
    <row r="16" spans="1:16" ht="14.25" customHeight="1" thickBot="1" x14ac:dyDescent="0.3">
      <c r="B16" s="30"/>
      <c r="C16" s="31"/>
      <c r="D16" s="31"/>
      <c r="E16" s="32"/>
      <c r="F16" s="7" t="s">
        <v>20</v>
      </c>
      <c r="G16" s="161">
        <v>0</v>
      </c>
      <c r="H16" s="154"/>
      <c r="J16" s="34"/>
      <c r="K16" s="35"/>
      <c r="L16" s="35"/>
      <c r="M16" s="9"/>
      <c r="N16" s="10" t="s">
        <v>18</v>
      </c>
      <c r="O16" s="36">
        <f>ROUND(O15/60,2)</f>
        <v>1</v>
      </c>
      <c r="P16" s="108">
        <f>ROUND(P11*O16,2)</f>
        <v>36</v>
      </c>
    </row>
    <row r="17" spans="2:35" ht="14.25" customHeight="1" thickTop="1" x14ac:dyDescent="0.25">
      <c r="B17" s="30"/>
      <c r="C17" s="16"/>
      <c r="D17" s="16"/>
      <c r="E17" s="8"/>
      <c r="F17" s="7" t="s">
        <v>21</v>
      </c>
      <c r="G17" s="33">
        <f>SUM(G7:G15)-G16</f>
        <v>300.00000000000011</v>
      </c>
      <c r="H17" s="104" t="s">
        <v>16</v>
      </c>
      <c r="J17" s="174" t="s">
        <v>109</v>
      </c>
      <c r="K17" s="359"/>
      <c r="L17" s="330"/>
      <c r="M17" s="361"/>
      <c r="N17" s="361"/>
      <c r="O17" s="361"/>
      <c r="P17" s="362"/>
    </row>
    <row r="18" spans="2:35" ht="17.25" thickBot="1" x14ac:dyDescent="0.3">
      <c r="B18" s="34"/>
      <c r="C18" s="35"/>
      <c r="D18" s="35"/>
      <c r="E18" s="9"/>
      <c r="F18" s="10" t="s">
        <v>18</v>
      </c>
      <c r="G18" s="36">
        <f>ROUND(G17/60,2)</f>
        <v>5</v>
      </c>
      <c r="H18" s="108">
        <f>ROUND(H10*G18,2)</f>
        <v>180</v>
      </c>
      <c r="J18" s="64" t="s">
        <v>7</v>
      </c>
      <c r="K18" s="64" t="s">
        <v>8</v>
      </c>
      <c r="L18" s="64" t="s">
        <v>9</v>
      </c>
      <c r="M18" s="64" t="s">
        <v>10</v>
      </c>
      <c r="N18" s="159" t="s">
        <v>28</v>
      </c>
      <c r="O18" s="64" t="s">
        <v>11</v>
      </c>
      <c r="P18" s="102"/>
    </row>
    <row r="19" spans="2:35" ht="14.25" customHeight="1" thickTop="1" x14ac:dyDescent="0.25">
      <c r="B19" s="174" t="s">
        <v>106</v>
      </c>
      <c r="C19" s="359"/>
      <c r="D19" s="330" t="s">
        <v>70</v>
      </c>
      <c r="E19" s="364"/>
      <c r="F19" s="364" t="s">
        <v>71</v>
      </c>
      <c r="G19" s="361"/>
      <c r="H19" s="362"/>
      <c r="J19" s="46"/>
      <c r="K19" s="26"/>
      <c r="L19" s="26"/>
      <c r="M19" s="153">
        <f t="shared" ref="M19:M25" si="6">(L19-K19)*1440</f>
        <v>0</v>
      </c>
      <c r="N19" s="163">
        <v>0</v>
      </c>
      <c r="O19" s="155">
        <f t="shared" ref="O19:O25" si="7">N19+M19</f>
        <v>0</v>
      </c>
      <c r="P19" s="103" t="s">
        <v>12</v>
      </c>
    </row>
    <row r="20" spans="2:35" ht="22.5" customHeight="1" thickBot="1" x14ac:dyDescent="0.3">
      <c r="B20" s="64" t="s">
        <v>7</v>
      </c>
      <c r="C20" s="64" t="s">
        <v>8</v>
      </c>
      <c r="D20" s="64" t="s">
        <v>9</v>
      </c>
      <c r="E20" s="64" t="s">
        <v>10</v>
      </c>
      <c r="F20" s="159" t="s">
        <v>28</v>
      </c>
      <c r="G20" s="64" t="s">
        <v>11</v>
      </c>
      <c r="H20" s="102"/>
      <c r="J20" s="46"/>
      <c r="K20" s="26"/>
      <c r="L20" s="26"/>
      <c r="M20" s="153">
        <f t="shared" si="6"/>
        <v>0</v>
      </c>
      <c r="N20" s="164">
        <v>0</v>
      </c>
      <c r="O20" s="155">
        <f t="shared" si="7"/>
        <v>0</v>
      </c>
      <c r="P20" s="103" t="s">
        <v>31</v>
      </c>
      <c r="AC20" s="15"/>
      <c r="AD20" s="15"/>
      <c r="AE20" s="15"/>
      <c r="AF20" s="15"/>
      <c r="AG20" s="15"/>
      <c r="AH20" s="15"/>
      <c r="AI20" s="15"/>
    </row>
    <row r="21" spans="2:35" ht="14.25" customHeight="1" x14ac:dyDescent="0.25">
      <c r="B21" s="46" t="s">
        <v>33</v>
      </c>
      <c r="C21" s="26">
        <v>0.375</v>
      </c>
      <c r="D21" s="6">
        <v>0.42708333333333331</v>
      </c>
      <c r="E21" s="153">
        <f>(D21-C21)*1440</f>
        <v>74.999999999999972</v>
      </c>
      <c r="F21" s="163">
        <v>0</v>
      </c>
      <c r="G21" s="155">
        <f>F21+E21</f>
        <v>74.999999999999972</v>
      </c>
      <c r="H21" s="103" t="s">
        <v>12</v>
      </c>
      <c r="J21" s="46"/>
      <c r="K21" s="26"/>
      <c r="L21" s="26"/>
      <c r="M21" s="153">
        <f t="shared" si="6"/>
        <v>0</v>
      </c>
      <c r="N21" s="164">
        <v>0</v>
      </c>
      <c r="O21" s="155">
        <f t="shared" si="7"/>
        <v>0</v>
      </c>
      <c r="P21" s="103" t="s">
        <v>14</v>
      </c>
      <c r="AC21" s="78"/>
      <c r="AD21" s="78"/>
      <c r="AE21" s="78"/>
      <c r="AF21" s="78"/>
      <c r="AG21" s="78"/>
      <c r="AH21" s="78"/>
      <c r="AI21" s="79"/>
    </row>
    <row r="22" spans="2:35" ht="14.25" customHeight="1" thickBot="1" x14ac:dyDescent="0.3">
      <c r="B22" s="46" t="s">
        <v>35</v>
      </c>
      <c r="C22" s="26">
        <v>0.375</v>
      </c>
      <c r="D22" s="6">
        <v>0.42708333333333331</v>
      </c>
      <c r="E22" s="153">
        <f t="shared" ref="E22:E27" si="8">(D22-C22)*1440</f>
        <v>74.999999999999972</v>
      </c>
      <c r="F22" s="164">
        <v>0</v>
      </c>
      <c r="G22" s="155">
        <f t="shared" ref="G22:G27" si="9">F22+E22</f>
        <v>74.999999999999972</v>
      </c>
      <c r="H22" s="103" t="s">
        <v>31</v>
      </c>
      <c r="J22" s="46"/>
      <c r="K22" s="26"/>
      <c r="L22" s="26"/>
      <c r="M22" s="153">
        <f t="shared" si="6"/>
        <v>0</v>
      </c>
      <c r="N22" s="164">
        <v>0</v>
      </c>
      <c r="O22" s="155">
        <f t="shared" si="7"/>
        <v>0</v>
      </c>
      <c r="P22" s="158" t="s">
        <v>15</v>
      </c>
      <c r="AC22" s="80"/>
      <c r="AD22" s="81"/>
      <c r="AE22" s="81"/>
      <c r="AF22" s="82"/>
      <c r="AG22" s="82"/>
      <c r="AH22" s="82"/>
      <c r="AI22" s="83"/>
    </row>
    <row r="23" spans="2:35" ht="14.25" customHeight="1" thickBot="1" x14ac:dyDescent="0.3">
      <c r="B23" s="46" t="s">
        <v>72</v>
      </c>
      <c r="C23" s="26">
        <v>0.375</v>
      </c>
      <c r="D23" s="6">
        <v>0.42708333333333331</v>
      </c>
      <c r="E23" s="153">
        <f t="shared" si="8"/>
        <v>74.999999999999972</v>
      </c>
      <c r="F23" s="164">
        <v>0</v>
      </c>
      <c r="G23" s="155">
        <f t="shared" si="9"/>
        <v>74.999999999999972</v>
      </c>
      <c r="H23" s="103" t="s">
        <v>14</v>
      </c>
      <c r="J23" s="46"/>
      <c r="K23" s="26"/>
      <c r="L23" s="26"/>
      <c r="M23" s="153">
        <f t="shared" si="6"/>
        <v>0</v>
      </c>
      <c r="N23" s="164">
        <v>0</v>
      </c>
      <c r="O23" s="156">
        <f t="shared" si="7"/>
        <v>0</v>
      </c>
      <c r="P23" s="162">
        <v>0</v>
      </c>
      <c r="AC23" s="84"/>
      <c r="AD23" s="81"/>
      <c r="AE23" s="81"/>
      <c r="AF23" s="82"/>
      <c r="AG23" s="82"/>
      <c r="AH23" s="82"/>
      <c r="AI23" s="83"/>
    </row>
    <row r="24" spans="2:35" ht="14.25" customHeight="1" thickBot="1" x14ac:dyDescent="0.3">
      <c r="B24" s="46" t="s">
        <v>73</v>
      </c>
      <c r="C24" s="6">
        <v>0.375</v>
      </c>
      <c r="D24" s="6">
        <v>0.42708333333333331</v>
      </c>
      <c r="E24" s="153">
        <f t="shared" si="8"/>
        <v>74.999999999999972</v>
      </c>
      <c r="F24" s="164">
        <v>0</v>
      </c>
      <c r="G24" s="155">
        <f t="shared" si="9"/>
        <v>74.999999999999972</v>
      </c>
      <c r="H24" s="158" t="s">
        <v>15</v>
      </c>
      <c r="J24" s="46"/>
      <c r="K24" s="26"/>
      <c r="L24" s="26"/>
      <c r="M24" s="153">
        <f t="shared" si="6"/>
        <v>0</v>
      </c>
      <c r="N24" s="164">
        <v>0</v>
      </c>
      <c r="O24" s="155">
        <f t="shared" si="7"/>
        <v>0</v>
      </c>
      <c r="P24" s="105"/>
      <c r="AC24" s="84"/>
      <c r="AD24" s="81"/>
      <c r="AE24" s="81"/>
      <c r="AF24" s="82"/>
      <c r="AG24" s="82"/>
      <c r="AH24" s="82"/>
      <c r="AI24" s="83"/>
    </row>
    <row r="25" spans="2:35" ht="14.25" customHeight="1" thickBot="1" x14ac:dyDescent="0.3">
      <c r="B25" s="46"/>
      <c r="C25" s="26"/>
      <c r="D25" s="26"/>
      <c r="E25" s="153">
        <f t="shared" si="8"/>
        <v>0</v>
      </c>
      <c r="F25" s="164">
        <v>0</v>
      </c>
      <c r="G25" s="156">
        <f t="shared" si="9"/>
        <v>0</v>
      </c>
      <c r="H25" s="162">
        <v>36</v>
      </c>
      <c r="J25" s="46"/>
      <c r="K25" s="26"/>
      <c r="L25" s="26"/>
      <c r="M25" s="153">
        <f t="shared" si="6"/>
        <v>0</v>
      </c>
      <c r="N25" s="165">
        <v>0</v>
      </c>
      <c r="O25" s="157">
        <f t="shared" si="7"/>
        <v>0</v>
      </c>
      <c r="P25" s="105"/>
      <c r="AC25" s="37"/>
      <c r="AD25" s="81"/>
      <c r="AE25" s="81"/>
      <c r="AF25" s="82"/>
      <c r="AG25" s="82"/>
      <c r="AH25" s="82"/>
      <c r="AI25" s="83"/>
    </row>
    <row r="26" spans="2:35" ht="14.25" customHeight="1" thickBot="1" x14ac:dyDescent="0.3">
      <c r="B26" s="46"/>
      <c r="C26" s="26"/>
      <c r="D26" s="26"/>
      <c r="E26" s="153">
        <f t="shared" si="8"/>
        <v>0</v>
      </c>
      <c r="F26" s="164">
        <v>0</v>
      </c>
      <c r="G26" s="155">
        <f t="shared" si="9"/>
        <v>0</v>
      </c>
      <c r="H26" s="105"/>
      <c r="J26" s="30"/>
      <c r="K26" s="31"/>
      <c r="L26" s="31"/>
      <c r="M26" s="32"/>
      <c r="N26" s="7" t="s">
        <v>20</v>
      </c>
      <c r="O26" s="161">
        <v>0</v>
      </c>
      <c r="P26" s="154"/>
      <c r="AC26" s="37"/>
      <c r="AD26" s="81"/>
      <c r="AE26" s="81"/>
      <c r="AF26" s="82"/>
      <c r="AG26" s="82"/>
      <c r="AH26" s="82"/>
      <c r="AI26" s="83"/>
    </row>
    <row r="27" spans="2:35" ht="14.25" customHeight="1" thickBot="1" x14ac:dyDescent="0.3">
      <c r="B27" s="46"/>
      <c r="C27" s="26"/>
      <c r="D27" s="26"/>
      <c r="E27" s="153">
        <f t="shared" si="8"/>
        <v>0</v>
      </c>
      <c r="F27" s="165">
        <v>0</v>
      </c>
      <c r="G27" s="157">
        <f t="shared" si="9"/>
        <v>0</v>
      </c>
      <c r="H27" s="105"/>
      <c r="J27" s="30"/>
      <c r="K27" s="16"/>
      <c r="L27" s="16"/>
      <c r="M27" s="8"/>
      <c r="N27" s="7" t="s">
        <v>21</v>
      </c>
      <c r="O27" s="33">
        <f>SUM(O19:O25)-O26</f>
        <v>0</v>
      </c>
      <c r="P27" s="104" t="s">
        <v>16</v>
      </c>
      <c r="AC27" s="37"/>
      <c r="AD27" s="37"/>
      <c r="AE27" s="37"/>
      <c r="AF27" s="37"/>
      <c r="AG27" s="85"/>
      <c r="AH27" s="86"/>
      <c r="AI27" s="83"/>
    </row>
    <row r="28" spans="2:35" ht="14.25" customHeight="1" thickBot="1" x14ac:dyDescent="0.3">
      <c r="B28" s="30"/>
      <c r="C28" s="31"/>
      <c r="D28" s="31"/>
      <c r="E28" s="32"/>
      <c r="F28" s="7" t="s">
        <v>20</v>
      </c>
      <c r="G28" s="161">
        <v>0</v>
      </c>
      <c r="H28" s="154"/>
      <c r="J28" s="34"/>
      <c r="K28" s="35"/>
      <c r="L28" s="35"/>
      <c r="M28" s="9"/>
      <c r="N28" s="10" t="s">
        <v>18</v>
      </c>
      <c r="O28" s="36">
        <f>ROUND(O27/60,2)</f>
        <v>0</v>
      </c>
      <c r="P28" s="108">
        <f>ROUND(P23*O28,2)</f>
        <v>0</v>
      </c>
      <c r="AC28" s="37"/>
      <c r="AD28" s="37"/>
      <c r="AE28" s="37"/>
      <c r="AF28" s="37"/>
      <c r="AG28" s="85"/>
      <c r="AH28" s="39"/>
      <c r="AI28" s="87"/>
    </row>
    <row r="29" spans="2:35" ht="14.25" customHeight="1" x14ac:dyDescent="0.25">
      <c r="B29" s="30"/>
      <c r="C29" s="16"/>
      <c r="D29" s="16"/>
      <c r="E29" s="8"/>
      <c r="F29" s="7" t="s">
        <v>21</v>
      </c>
      <c r="G29" s="160">
        <f>SUM(G21:G27)-G28</f>
        <v>299.99999999999989</v>
      </c>
      <c r="H29" s="104" t="s">
        <v>16</v>
      </c>
      <c r="J29" s="12"/>
    </row>
    <row r="30" spans="2:35" ht="14.25" customHeight="1" thickBot="1" x14ac:dyDescent="0.3">
      <c r="B30" s="34"/>
      <c r="C30" s="35"/>
      <c r="D30" s="35"/>
      <c r="E30" s="9"/>
      <c r="F30" s="10" t="s">
        <v>18</v>
      </c>
      <c r="G30" s="36">
        <f>ROUND(G29/60,2)</f>
        <v>5</v>
      </c>
      <c r="H30" s="108">
        <f>ROUND(H25*G30,2)</f>
        <v>180</v>
      </c>
      <c r="J30" s="12"/>
      <c r="Q30" s="15"/>
      <c r="R30" s="15"/>
    </row>
    <row r="31" spans="2:35" ht="14.25" customHeight="1" thickTop="1" x14ac:dyDescent="0.25">
      <c r="B31" s="174" t="s">
        <v>107</v>
      </c>
      <c r="C31" s="359"/>
      <c r="D31" s="330" t="s">
        <v>74</v>
      </c>
      <c r="E31" s="364"/>
      <c r="F31" s="364" t="s">
        <v>39</v>
      </c>
      <c r="G31" s="361"/>
      <c r="H31" s="362"/>
      <c r="Q31" s="15"/>
      <c r="R31" s="15"/>
    </row>
    <row r="32" spans="2:35" ht="17.25" thickBot="1" x14ac:dyDescent="0.3">
      <c r="B32" s="64" t="s">
        <v>7</v>
      </c>
      <c r="C32" s="64" t="s">
        <v>8</v>
      </c>
      <c r="D32" s="64" t="s">
        <v>9</v>
      </c>
      <c r="E32" s="64" t="s">
        <v>10</v>
      </c>
      <c r="F32" s="159" t="s">
        <v>28</v>
      </c>
      <c r="G32" s="64" t="s">
        <v>11</v>
      </c>
      <c r="H32" s="102"/>
      <c r="J32" s="371" t="s">
        <v>19</v>
      </c>
      <c r="K32" s="331"/>
      <c r="L32" s="331"/>
      <c r="M32" s="331"/>
      <c r="N32" s="331"/>
      <c r="O32" s="238" t="s">
        <v>104</v>
      </c>
      <c r="P32" s="263" t="s">
        <v>40</v>
      </c>
      <c r="R32" s="38"/>
    </row>
    <row r="33" spans="2:18" ht="14.45" customHeight="1" x14ac:dyDescent="0.25">
      <c r="B33" s="46" t="s">
        <v>75</v>
      </c>
      <c r="C33" s="26">
        <v>0.375</v>
      </c>
      <c r="D33" s="26">
        <v>0.41666666666666669</v>
      </c>
      <c r="E33" s="153">
        <f>(D33-C33)*1440</f>
        <v>60.000000000000028</v>
      </c>
      <c r="F33" s="163">
        <v>0</v>
      </c>
      <c r="G33" s="155">
        <f>F33+E33</f>
        <v>60.000000000000028</v>
      </c>
      <c r="H33" s="103" t="s">
        <v>12</v>
      </c>
      <c r="J33" s="372" t="s">
        <v>150</v>
      </c>
      <c r="K33" s="368" t="s">
        <v>110</v>
      </c>
      <c r="L33" s="332"/>
      <c r="M33" s="332"/>
      <c r="N33" s="63">
        <f>H18</f>
        <v>180</v>
      </c>
      <c r="O33" s="239">
        <f>'3. Qual Prof Dev ECSE HC'!E26</f>
        <v>0</v>
      </c>
      <c r="P33" s="142">
        <f>MIN(1,(SUM(N33+O33)/180))</f>
        <v>1</v>
      </c>
      <c r="R33" s="38"/>
    </row>
    <row r="34" spans="2:18" ht="14.25" customHeight="1" x14ac:dyDescent="0.25">
      <c r="B34" s="46" t="s">
        <v>76</v>
      </c>
      <c r="C34" s="26">
        <v>0.375</v>
      </c>
      <c r="D34" s="26">
        <v>0.41666666666666669</v>
      </c>
      <c r="E34" s="153">
        <f t="shared" ref="E34:E39" si="10">(D34-C34)*1440</f>
        <v>60.000000000000028</v>
      </c>
      <c r="F34" s="164">
        <v>0</v>
      </c>
      <c r="G34" s="155">
        <f t="shared" ref="G34:G39" si="11">F34+E34</f>
        <v>60.000000000000028</v>
      </c>
      <c r="H34" s="103" t="s">
        <v>31</v>
      </c>
      <c r="J34" s="373" t="s">
        <v>151</v>
      </c>
      <c r="K34" s="369" t="s">
        <v>111</v>
      </c>
      <c r="L34" s="333"/>
      <c r="M34" s="333"/>
      <c r="N34" s="141">
        <f>H30</f>
        <v>180</v>
      </c>
      <c r="O34" s="239">
        <f>'3. Qual Prof Dev ECSE HC'!E26</f>
        <v>0</v>
      </c>
      <c r="P34" s="142">
        <f t="shared" ref="P34:P37" si="12">MIN(1,(SUM(N34+O34)/180))</f>
        <v>1</v>
      </c>
      <c r="R34" s="38"/>
    </row>
    <row r="35" spans="2:18" ht="14.25" customHeight="1" x14ac:dyDescent="0.25">
      <c r="B35" s="46"/>
      <c r="C35" s="26"/>
      <c r="D35" s="26"/>
      <c r="E35" s="153">
        <f t="shared" si="10"/>
        <v>0</v>
      </c>
      <c r="F35" s="164">
        <v>0</v>
      </c>
      <c r="G35" s="155">
        <f t="shared" si="11"/>
        <v>0</v>
      </c>
      <c r="H35" s="103" t="s">
        <v>14</v>
      </c>
      <c r="J35" s="373" t="s">
        <v>152</v>
      </c>
      <c r="K35" s="370" t="s">
        <v>112</v>
      </c>
      <c r="L35" s="334"/>
      <c r="M35" s="334"/>
      <c r="N35" s="63">
        <f>H42</f>
        <v>72</v>
      </c>
      <c r="O35" s="239">
        <f>'3. Qual Prof Dev ECSE HC'!E26</f>
        <v>0</v>
      </c>
      <c r="P35" s="142">
        <f t="shared" si="12"/>
        <v>0.4</v>
      </c>
      <c r="R35" s="38"/>
    </row>
    <row r="36" spans="2:18" ht="14.25" customHeight="1" thickBot="1" x14ac:dyDescent="0.3">
      <c r="B36" s="46"/>
      <c r="C36" s="26"/>
      <c r="D36" s="26"/>
      <c r="E36" s="153">
        <f t="shared" si="10"/>
        <v>0</v>
      </c>
      <c r="F36" s="164">
        <v>0</v>
      </c>
      <c r="G36" s="155">
        <f t="shared" si="11"/>
        <v>0</v>
      </c>
      <c r="H36" s="158" t="s">
        <v>15</v>
      </c>
      <c r="J36" s="374" t="s">
        <v>153</v>
      </c>
      <c r="K36" s="370" t="s">
        <v>113</v>
      </c>
      <c r="L36" s="334"/>
      <c r="M36" s="334"/>
      <c r="N36" s="63">
        <f>P16</f>
        <v>36</v>
      </c>
      <c r="O36" s="239">
        <f>'3. Qual Prof Dev ECSE HC'!E26</f>
        <v>0</v>
      </c>
      <c r="P36" s="142">
        <f t="shared" si="12"/>
        <v>0.2</v>
      </c>
      <c r="Q36" s="365" t="s">
        <v>136</v>
      </c>
      <c r="R36" s="38"/>
    </row>
    <row r="37" spans="2:18" ht="14.25" customHeight="1" thickBot="1" x14ac:dyDescent="0.3">
      <c r="B37" s="46"/>
      <c r="C37" s="26"/>
      <c r="D37" s="26"/>
      <c r="E37" s="153">
        <f t="shared" si="10"/>
        <v>0</v>
      </c>
      <c r="F37" s="164">
        <v>0</v>
      </c>
      <c r="G37" s="156">
        <f t="shared" si="11"/>
        <v>0</v>
      </c>
      <c r="H37" s="162">
        <v>36</v>
      </c>
      <c r="J37" s="375"/>
      <c r="K37" s="370" t="s">
        <v>114</v>
      </c>
      <c r="L37" s="334"/>
      <c r="M37" s="334"/>
      <c r="N37" s="63">
        <f>P28</f>
        <v>0</v>
      </c>
      <c r="O37" s="239">
        <f>'3. Qual Prof Dev ECSE HC'!E26</f>
        <v>0</v>
      </c>
      <c r="P37" s="142">
        <f t="shared" si="12"/>
        <v>0</v>
      </c>
      <c r="R37" s="38"/>
    </row>
    <row r="38" spans="2:18" ht="14.25" customHeight="1" x14ac:dyDescent="0.25">
      <c r="B38" s="46"/>
      <c r="C38" s="26"/>
      <c r="D38" s="26"/>
      <c r="E38" s="153">
        <f t="shared" si="10"/>
        <v>0</v>
      </c>
      <c r="F38" s="164">
        <v>0</v>
      </c>
      <c r="G38" s="155">
        <f t="shared" si="11"/>
        <v>0</v>
      </c>
      <c r="H38" s="105"/>
      <c r="J38" s="336"/>
      <c r="K38" s="335"/>
      <c r="L38" s="335"/>
      <c r="M38" s="335"/>
      <c r="N38" s="335"/>
      <c r="O38" s="335"/>
      <c r="P38" s="335"/>
      <c r="R38" s="38"/>
    </row>
    <row r="39" spans="2:18" ht="14.25" customHeight="1" thickBot="1" x14ac:dyDescent="0.3">
      <c r="B39" s="46"/>
      <c r="C39" s="26"/>
      <c r="D39" s="26"/>
      <c r="E39" s="153">
        <f t="shared" si="10"/>
        <v>0</v>
      </c>
      <c r="F39" s="165">
        <v>0</v>
      </c>
      <c r="G39" s="157">
        <f t="shared" si="11"/>
        <v>0</v>
      </c>
      <c r="H39" s="105"/>
      <c r="J39" s="366" t="s">
        <v>158</v>
      </c>
      <c r="K39" s="336"/>
      <c r="L39" s="336"/>
      <c r="M39" s="336"/>
      <c r="N39" s="336"/>
      <c r="O39" s="336"/>
      <c r="P39" s="336"/>
      <c r="R39" s="38"/>
    </row>
    <row r="40" spans="2:18" ht="14.25" customHeight="1" thickBot="1" x14ac:dyDescent="0.3">
      <c r="B40" s="30"/>
      <c r="C40" s="31"/>
      <c r="D40" s="31"/>
      <c r="E40" s="32"/>
      <c r="F40" s="7" t="s">
        <v>20</v>
      </c>
      <c r="G40" s="161">
        <v>0</v>
      </c>
      <c r="H40" s="154"/>
      <c r="J40" s="366" t="s">
        <v>159</v>
      </c>
      <c r="R40" s="38"/>
    </row>
    <row r="41" spans="2:18" ht="14.25" customHeight="1" x14ac:dyDescent="0.25">
      <c r="B41" s="30"/>
      <c r="C41" s="16"/>
      <c r="D41" s="16"/>
      <c r="E41" s="8"/>
      <c r="F41" s="7" t="s">
        <v>21</v>
      </c>
      <c r="G41" s="160">
        <f>SUM(G33:G39)-G40</f>
        <v>120.00000000000006</v>
      </c>
      <c r="H41" s="104" t="s">
        <v>16</v>
      </c>
      <c r="J41" s="367" t="s">
        <v>157</v>
      </c>
      <c r="R41" s="38"/>
    </row>
    <row r="42" spans="2:18" ht="14.25" customHeight="1" thickBot="1" x14ac:dyDescent="0.3">
      <c r="B42" s="34"/>
      <c r="C42" s="35"/>
      <c r="D42" s="35"/>
      <c r="E42" s="9"/>
      <c r="F42" s="10" t="s">
        <v>18</v>
      </c>
      <c r="G42" s="36">
        <f>ROUND(G41/60,2)</f>
        <v>2</v>
      </c>
      <c r="H42" s="108">
        <f>ROUND(H37*G42,2)</f>
        <v>72</v>
      </c>
      <c r="R42" s="62"/>
    </row>
    <row r="43" spans="2:18" ht="15" customHeight="1" thickTop="1" x14ac:dyDescent="0.25"/>
    <row r="44" spans="2:18" ht="15" customHeight="1" x14ac:dyDescent="0.25"/>
    <row r="45" spans="2:18" ht="15" customHeight="1" x14ac:dyDescent="0.25">
      <c r="J45" s="14"/>
    </row>
    <row r="46" spans="2:18" ht="15" customHeight="1" x14ac:dyDescent="0.25">
      <c r="J46" s="14"/>
    </row>
    <row r="47" spans="2:18" ht="15" customHeight="1" x14ac:dyDescent="0.25"/>
    <row r="48" spans="2:18" ht="15" customHeight="1" x14ac:dyDescent="0.25"/>
    <row r="49" spans="2:8" ht="15" customHeight="1" x14ac:dyDescent="0.25"/>
    <row r="50" spans="2:8" ht="15" customHeight="1" x14ac:dyDescent="0.25"/>
    <row r="51" spans="2:8" ht="15.75" customHeight="1" x14ac:dyDescent="0.25"/>
    <row r="52" spans="2:8" ht="15.75" customHeight="1" x14ac:dyDescent="0.25"/>
    <row r="53" spans="2:8" ht="12" customHeight="1" x14ac:dyDescent="0.3">
      <c r="B53" s="337"/>
      <c r="C53" s="337"/>
    </row>
    <row r="54" spans="2:8" ht="15.75" customHeight="1" x14ac:dyDescent="0.25">
      <c r="B54" s="15"/>
      <c r="C54" s="15"/>
    </row>
    <row r="55" spans="2:8" ht="15.75" customHeight="1" x14ac:dyDescent="0.25">
      <c r="C55" s="16"/>
      <c r="H55" s="4"/>
    </row>
    <row r="56" spans="2:8" ht="15.75" customHeight="1" x14ac:dyDescent="0.25">
      <c r="C56" s="16"/>
      <c r="H56" s="40"/>
    </row>
    <row r="57" spans="2:8" ht="15.75" customHeight="1" x14ac:dyDescent="0.25">
      <c r="B57" s="13"/>
      <c r="H57" s="40"/>
    </row>
    <row r="58" spans="2:8" ht="15.75" customHeight="1" x14ac:dyDescent="0.25">
      <c r="B58" s="17"/>
      <c r="C58" s="18"/>
      <c r="H58" s="40"/>
    </row>
    <row r="59" spans="2:8" ht="15.75" customHeight="1" x14ac:dyDescent="0.25">
      <c r="B59" s="18"/>
      <c r="C59" s="18"/>
      <c r="H59" s="40"/>
    </row>
    <row r="60" spans="2:8" ht="15.75" customHeight="1" x14ac:dyDescent="0.25">
      <c r="B60" s="18"/>
      <c r="C60" s="18"/>
      <c r="H60" s="40"/>
    </row>
    <row r="61" spans="2:8" x14ac:dyDescent="0.25">
      <c r="B61" s="18"/>
      <c r="C61" s="18"/>
      <c r="H61" s="40"/>
    </row>
    <row r="62" spans="2:8" x14ac:dyDescent="0.25">
      <c r="B62" s="16"/>
      <c r="C62" s="41"/>
      <c r="H62" s="40"/>
    </row>
    <row r="63" spans="2:8" x14ac:dyDescent="0.25">
      <c r="B63" s="16"/>
      <c r="C63" s="41"/>
      <c r="H63" s="42"/>
    </row>
    <row r="64" spans="2:8" x14ac:dyDescent="0.25">
      <c r="B64" s="16"/>
      <c r="C64" s="41"/>
      <c r="H64" s="42"/>
    </row>
  </sheetData>
  <sheetProtection formatCells="0" formatColumns="0" formatRows="0" insertColumns="0" insertRows="0" insertHyperlinks="0" deleteColumns="0" deleteRows="0" selectLockedCells="1" sort="0" autoFilter="0" pivotTables="0"/>
  <pageMargins left="0.17" right="0.19" top="0.21" bottom="0.18" header="0.17" footer="0.17"/>
  <pageSetup scale="93" fitToWidth="0" orientation="landscape" r:id="rId1"/>
  <headerFooter>
    <oddHeader xml:space="preserve">&amp;L
&amp;R
</oddHeader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64"/>
  <sheetViews>
    <sheetView topLeftCell="A13" zoomScale="90" zoomScaleNormal="90" workbookViewId="0">
      <selection activeCell="L49" sqref="L49"/>
    </sheetView>
  </sheetViews>
  <sheetFormatPr defaultColWidth="9.140625" defaultRowHeight="15" x14ac:dyDescent="0.25"/>
  <cols>
    <col min="1" max="1" width="1.85546875" style="129" customWidth="1"/>
    <col min="2" max="2" width="13" style="129" customWidth="1"/>
    <col min="3" max="4" width="9.7109375" style="129" customWidth="1"/>
    <col min="5" max="5" width="6.7109375" style="129" customWidth="1"/>
    <col min="6" max="6" width="7.7109375" style="129" customWidth="1"/>
    <col min="7" max="7" width="6.7109375" style="129" customWidth="1"/>
    <col min="8" max="8" width="12.7109375" style="129" customWidth="1"/>
    <col min="9" max="9" width="3.42578125" style="129" customWidth="1"/>
    <col min="10" max="10" width="13" style="129" customWidth="1"/>
    <col min="11" max="12" width="9.7109375" style="129" customWidth="1"/>
    <col min="13" max="13" width="6.7109375" style="129" customWidth="1"/>
    <col min="14" max="14" width="8.42578125" style="129" customWidth="1"/>
    <col min="15" max="15" width="7.5703125" style="129" customWidth="1"/>
    <col min="16" max="16" width="12.7109375" style="129" customWidth="1"/>
    <col min="17" max="16384" width="9.140625" style="129"/>
  </cols>
  <sheetData>
    <row r="1" spans="1:16" ht="15" customHeight="1" x14ac:dyDescent="0.25">
      <c r="A1" s="261" t="s">
        <v>57</v>
      </c>
      <c r="B1" s="310"/>
      <c r="C1" s="310"/>
      <c r="E1" s="2" t="s">
        <v>0</v>
      </c>
      <c r="F1" s="325" t="s">
        <v>53</v>
      </c>
      <c r="G1" s="325"/>
      <c r="H1" s="325"/>
      <c r="I1" s="325"/>
      <c r="J1" s="325"/>
      <c r="K1" s="148" t="s">
        <v>1</v>
      </c>
      <c r="L1" s="326" t="s">
        <v>54</v>
      </c>
      <c r="M1" s="326"/>
      <c r="N1" s="326"/>
      <c r="O1" s="326"/>
      <c r="P1" s="326"/>
    </row>
    <row r="2" spans="1:16" ht="13.5" customHeight="1" x14ac:dyDescent="0.25">
      <c r="A2" s="100" t="s">
        <v>83</v>
      </c>
      <c r="B2" s="99"/>
      <c r="C2" s="99"/>
      <c r="D2" s="3"/>
      <c r="E2" s="16"/>
      <c r="F2" s="43"/>
      <c r="G2" s="44"/>
      <c r="H2" s="43"/>
      <c r="I2" s="44"/>
      <c r="J2" s="43"/>
      <c r="K2" s="4"/>
      <c r="M2" s="45"/>
      <c r="N2" s="45"/>
      <c r="O2" s="45"/>
      <c r="P2" s="45"/>
    </row>
    <row r="3" spans="1:16" s="5" customFormat="1" ht="15" customHeight="1" x14ac:dyDescent="0.25">
      <c r="A3" s="327" t="s">
        <v>122</v>
      </c>
      <c r="B3" s="327"/>
      <c r="C3" s="327"/>
      <c r="D3" s="148" t="s">
        <v>41</v>
      </c>
      <c r="E3" s="328"/>
      <c r="F3" s="328" t="s">
        <v>160</v>
      </c>
      <c r="G3" s="328"/>
      <c r="H3" s="328"/>
      <c r="I3" s="260"/>
      <c r="J3" s="260"/>
      <c r="L3" s="148" t="s">
        <v>2</v>
      </c>
      <c r="M3" s="329" t="s">
        <v>121</v>
      </c>
      <c r="N3" s="329"/>
      <c r="O3" s="329"/>
      <c r="P3" s="329"/>
    </row>
    <row r="4" spans="1:16" ht="15" customHeight="1" x14ac:dyDescent="0.25">
      <c r="F4" s="45"/>
      <c r="G4" s="45"/>
      <c r="H4" s="45"/>
      <c r="I4" s="45"/>
      <c r="J4" s="45"/>
      <c r="M4" s="45"/>
      <c r="N4" s="45"/>
      <c r="O4" s="45"/>
      <c r="P4" s="45"/>
    </row>
    <row r="5" spans="1:16" ht="15" customHeight="1" x14ac:dyDescent="0.25">
      <c r="B5" s="174" t="s">
        <v>105</v>
      </c>
      <c r="C5" s="359"/>
      <c r="D5" s="262" t="s">
        <v>50</v>
      </c>
      <c r="E5" s="262"/>
      <c r="F5" s="262" t="s">
        <v>39</v>
      </c>
      <c r="G5" s="262"/>
      <c r="H5" s="101"/>
      <c r="J5" s="174" t="s">
        <v>108</v>
      </c>
      <c r="K5" s="359"/>
      <c r="L5" s="262" t="s">
        <v>51</v>
      </c>
      <c r="M5" s="359"/>
      <c r="N5" s="359"/>
      <c r="O5" s="359"/>
      <c r="P5" s="360"/>
    </row>
    <row r="6" spans="1:16" ht="17.25" thickBot="1" x14ac:dyDescent="0.3">
      <c r="B6" s="64" t="s">
        <v>7</v>
      </c>
      <c r="C6" s="64" t="s">
        <v>8</v>
      </c>
      <c r="D6" s="64" t="s">
        <v>9</v>
      </c>
      <c r="E6" s="64" t="s">
        <v>10</v>
      </c>
      <c r="F6" s="159" t="s">
        <v>28</v>
      </c>
      <c r="G6" s="64" t="s">
        <v>11</v>
      </c>
      <c r="H6" s="102" t="s">
        <v>12</v>
      </c>
      <c r="J6" s="64" t="s">
        <v>7</v>
      </c>
      <c r="K6" s="64" t="s">
        <v>8</v>
      </c>
      <c r="L6" s="64" t="s">
        <v>9</v>
      </c>
      <c r="M6" s="64" t="s">
        <v>10</v>
      </c>
      <c r="N6" s="159" t="s">
        <v>28</v>
      </c>
      <c r="O6" s="64" t="s">
        <v>11</v>
      </c>
      <c r="P6" s="102"/>
    </row>
    <row r="7" spans="1:16" ht="14.25" customHeight="1" x14ac:dyDescent="0.25">
      <c r="B7" s="46" t="s">
        <v>32</v>
      </c>
      <c r="C7" s="26">
        <v>0.375</v>
      </c>
      <c r="D7" s="26">
        <v>0.4375</v>
      </c>
      <c r="E7" s="153">
        <f>(D7-C7)*1440</f>
        <v>90</v>
      </c>
      <c r="F7" s="163">
        <v>0</v>
      </c>
      <c r="G7" s="166">
        <f>E7+F7</f>
        <v>90</v>
      </c>
      <c r="H7" s="103" t="s">
        <v>31</v>
      </c>
      <c r="J7" s="46" t="s">
        <v>36</v>
      </c>
      <c r="K7" s="26"/>
      <c r="L7" s="26"/>
      <c r="M7" s="27">
        <v>60</v>
      </c>
      <c r="N7" s="163">
        <v>0</v>
      </c>
      <c r="O7" s="155">
        <f t="shared" ref="O7:O13" si="0">N7+M7</f>
        <v>60</v>
      </c>
      <c r="P7" s="103" t="s">
        <v>12</v>
      </c>
    </row>
    <row r="8" spans="1:16" ht="14.25" customHeight="1" x14ac:dyDescent="0.25">
      <c r="B8" s="46" t="s">
        <v>34</v>
      </c>
      <c r="C8" s="6">
        <v>0.375</v>
      </c>
      <c r="D8" s="26">
        <v>0.4375</v>
      </c>
      <c r="E8" s="153">
        <f t="shared" ref="E8:E15" si="1">(D8-C8)*1440</f>
        <v>90</v>
      </c>
      <c r="F8" s="169">
        <v>0</v>
      </c>
      <c r="G8" s="166">
        <f t="shared" ref="G8:G15" si="2">E8+F8</f>
        <v>90</v>
      </c>
      <c r="H8" s="103" t="s">
        <v>13</v>
      </c>
      <c r="J8" s="11"/>
      <c r="K8" s="26"/>
      <c r="L8" s="26"/>
      <c r="M8" s="153">
        <f t="shared" ref="M7:M13" si="3">(L8-K8)*1440</f>
        <v>0</v>
      </c>
      <c r="N8" s="164">
        <v>0</v>
      </c>
      <c r="O8" s="155">
        <f t="shared" si="0"/>
        <v>0</v>
      </c>
      <c r="P8" s="103" t="s">
        <v>31</v>
      </c>
    </row>
    <row r="9" spans="1:16" ht="14.25" customHeight="1" thickBot="1" x14ac:dyDescent="0.3">
      <c r="B9" s="46"/>
      <c r="C9" s="26"/>
      <c r="D9" s="26"/>
      <c r="E9" s="153">
        <f t="shared" si="1"/>
        <v>0</v>
      </c>
      <c r="F9" s="169">
        <v>0</v>
      </c>
      <c r="G9" s="166">
        <f t="shared" si="2"/>
        <v>0</v>
      </c>
      <c r="H9" s="158" t="s">
        <v>15</v>
      </c>
      <c r="J9" s="11"/>
      <c r="K9" s="26"/>
      <c r="L9" s="26"/>
      <c r="M9" s="153">
        <f t="shared" si="3"/>
        <v>0</v>
      </c>
      <c r="N9" s="164">
        <v>0</v>
      </c>
      <c r="O9" s="155">
        <f t="shared" si="0"/>
        <v>0</v>
      </c>
      <c r="P9" s="103" t="s">
        <v>14</v>
      </c>
    </row>
    <row r="10" spans="1:16" ht="14.25" customHeight="1" thickBot="1" x14ac:dyDescent="0.3">
      <c r="B10" s="46"/>
      <c r="C10" s="26"/>
      <c r="D10" s="26"/>
      <c r="E10" s="153">
        <f t="shared" si="1"/>
        <v>0</v>
      </c>
      <c r="F10" s="169">
        <v>0</v>
      </c>
      <c r="G10" s="167">
        <f t="shared" si="2"/>
        <v>0</v>
      </c>
      <c r="H10" s="162">
        <v>36</v>
      </c>
      <c r="J10" s="11"/>
      <c r="K10" s="26"/>
      <c r="L10" s="26"/>
      <c r="M10" s="153">
        <f t="shared" si="3"/>
        <v>0</v>
      </c>
      <c r="N10" s="164">
        <v>0</v>
      </c>
      <c r="O10" s="155">
        <f t="shared" si="0"/>
        <v>0</v>
      </c>
      <c r="P10" s="158" t="s">
        <v>15</v>
      </c>
    </row>
    <row r="11" spans="1:16" ht="14.25" customHeight="1" thickBot="1" x14ac:dyDescent="0.3">
      <c r="B11" s="46"/>
      <c r="C11" s="26"/>
      <c r="D11" s="26"/>
      <c r="E11" s="153">
        <f t="shared" si="1"/>
        <v>0</v>
      </c>
      <c r="F11" s="169">
        <v>0</v>
      </c>
      <c r="G11" s="166">
        <f t="shared" si="2"/>
        <v>0</v>
      </c>
      <c r="H11" s="105"/>
      <c r="J11" s="11"/>
      <c r="K11" s="26"/>
      <c r="L11" s="26"/>
      <c r="M11" s="153">
        <f t="shared" si="3"/>
        <v>0</v>
      </c>
      <c r="N11" s="164">
        <v>0</v>
      </c>
      <c r="O11" s="156">
        <f t="shared" si="0"/>
        <v>0</v>
      </c>
      <c r="P11" s="162">
        <v>36</v>
      </c>
    </row>
    <row r="12" spans="1:16" ht="14.25" customHeight="1" x14ac:dyDescent="0.25">
      <c r="B12" s="46"/>
      <c r="C12" s="26"/>
      <c r="D12" s="26"/>
      <c r="E12" s="153">
        <f t="shared" si="1"/>
        <v>0</v>
      </c>
      <c r="F12" s="169">
        <v>0</v>
      </c>
      <c r="G12" s="166">
        <f t="shared" si="2"/>
        <v>0</v>
      </c>
      <c r="H12" s="106"/>
      <c r="J12" s="11"/>
      <c r="K12" s="26"/>
      <c r="L12" s="26"/>
      <c r="M12" s="153">
        <f t="shared" si="3"/>
        <v>0</v>
      </c>
      <c r="N12" s="164">
        <v>0</v>
      </c>
      <c r="O12" s="155">
        <f t="shared" si="0"/>
        <v>0</v>
      </c>
      <c r="P12" s="105"/>
    </row>
    <row r="13" spans="1:16" ht="14.25" customHeight="1" thickBot="1" x14ac:dyDescent="0.3">
      <c r="B13" s="46"/>
      <c r="C13" s="26"/>
      <c r="D13" s="26"/>
      <c r="E13" s="153">
        <f t="shared" si="1"/>
        <v>0</v>
      </c>
      <c r="F13" s="169">
        <v>0</v>
      </c>
      <c r="G13" s="166">
        <f t="shared" si="2"/>
        <v>0</v>
      </c>
      <c r="H13" s="106"/>
      <c r="J13" s="11"/>
      <c r="K13" s="26"/>
      <c r="L13" s="26"/>
      <c r="M13" s="153">
        <f t="shared" si="3"/>
        <v>0</v>
      </c>
      <c r="N13" s="165">
        <v>0</v>
      </c>
      <c r="O13" s="157">
        <f t="shared" si="0"/>
        <v>0</v>
      </c>
      <c r="P13" s="105"/>
    </row>
    <row r="14" spans="1:16" ht="14.25" customHeight="1" thickBot="1" x14ac:dyDescent="0.3">
      <c r="B14" s="46"/>
      <c r="C14" s="26"/>
      <c r="D14" s="26"/>
      <c r="E14" s="153">
        <f t="shared" si="1"/>
        <v>0</v>
      </c>
      <c r="F14" s="169">
        <v>0</v>
      </c>
      <c r="G14" s="166">
        <f t="shared" si="2"/>
        <v>0</v>
      </c>
      <c r="H14" s="105"/>
      <c r="J14" s="30"/>
      <c r="K14" s="31"/>
      <c r="L14" s="31"/>
      <c r="M14" s="32"/>
      <c r="N14" s="7" t="s">
        <v>20</v>
      </c>
      <c r="O14" s="161">
        <v>0</v>
      </c>
      <c r="P14" s="154"/>
    </row>
    <row r="15" spans="1:16" ht="14.25" customHeight="1" thickBot="1" x14ac:dyDescent="0.3">
      <c r="B15" s="46"/>
      <c r="C15" s="26"/>
      <c r="D15" s="26"/>
      <c r="E15" s="153">
        <f t="shared" si="1"/>
        <v>0</v>
      </c>
      <c r="F15" s="170">
        <v>0</v>
      </c>
      <c r="G15" s="168">
        <f t="shared" si="2"/>
        <v>0</v>
      </c>
      <c r="H15" s="107" t="s">
        <v>17</v>
      </c>
      <c r="J15" s="30"/>
      <c r="K15" s="16"/>
      <c r="L15" s="16"/>
      <c r="M15" s="8"/>
      <c r="N15" s="7" t="s">
        <v>21</v>
      </c>
      <c r="O15" s="160">
        <f>SUM(O7:O13)-O14</f>
        <v>60</v>
      </c>
      <c r="P15" s="104" t="s">
        <v>16</v>
      </c>
    </row>
    <row r="16" spans="1:16" ht="14.25" customHeight="1" thickBot="1" x14ac:dyDescent="0.3">
      <c r="B16" s="30"/>
      <c r="C16" s="31"/>
      <c r="D16" s="31"/>
      <c r="E16" s="32"/>
      <c r="F16" s="7" t="s">
        <v>20</v>
      </c>
      <c r="G16" s="161">
        <v>0</v>
      </c>
      <c r="H16" s="154"/>
      <c r="J16" s="34"/>
      <c r="K16" s="35"/>
      <c r="L16" s="35"/>
      <c r="M16" s="9"/>
      <c r="N16" s="10" t="s">
        <v>18</v>
      </c>
      <c r="O16" s="36">
        <f>ROUND(O15/60,2)</f>
        <v>1</v>
      </c>
      <c r="P16" s="108">
        <f>ROUND(P11*O16,2)</f>
        <v>36</v>
      </c>
    </row>
    <row r="17" spans="2:35" ht="14.25" customHeight="1" thickTop="1" x14ac:dyDescent="0.25">
      <c r="B17" s="30"/>
      <c r="C17" s="16"/>
      <c r="D17" s="16"/>
      <c r="E17" s="8"/>
      <c r="F17" s="7" t="s">
        <v>21</v>
      </c>
      <c r="G17" s="33">
        <f>SUM(G7:G15)-G16</f>
        <v>180</v>
      </c>
      <c r="H17" s="104" t="s">
        <v>16</v>
      </c>
      <c r="J17" s="174" t="s">
        <v>109</v>
      </c>
      <c r="K17" s="359"/>
      <c r="L17" s="109" t="s">
        <v>52</v>
      </c>
      <c r="M17" s="109"/>
      <c r="N17" s="109"/>
      <c r="O17" s="361"/>
      <c r="P17" s="362"/>
    </row>
    <row r="18" spans="2:35" ht="17.25" thickBot="1" x14ac:dyDescent="0.3">
      <c r="B18" s="34"/>
      <c r="C18" s="35"/>
      <c r="D18" s="35"/>
      <c r="E18" s="9"/>
      <c r="F18" s="10" t="s">
        <v>18</v>
      </c>
      <c r="G18" s="36">
        <f>ROUND(G17/60,2)</f>
        <v>3</v>
      </c>
      <c r="H18" s="108">
        <f>ROUND(H10*G18,2)</f>
        <v>108</v>
      </c>
      <c r="J18" s="64" t="s">
        <v>7</v>
      </c>
      <c r="K18" s="64" t="s">
        <v>8</v>
      </c>
      <c r="L18" s="64" t="s">
        <v>9</v>
      </c>
      <c r="M18" s="64" t="s">
        <v>10</v>
      </c>
      <c r="N18" s="159" t="s">
        <v>28</v>
      </c>
      <c r="O18" s="64" t="s">
        <v>11</v>
      </c>
      <c r="P18" s="102"/>
    </row>
    <row r="19" spans="2:35" ht="14.25" customHeight="1" thickTop="1" x14ac:dyDescent="0.25">
      <c r="B19" s="174" t="s">
        <v>106</v>
      </c>
      <c r="C19" s="359"/>
      <c r="D19" s="330" t="s">
        <v>49</v>
      </c>
      <c r="E19" s="361"/>
      <c r="F19" s="361" t="s">
        <v>39</v>
      </c>
      <c r="G19" s="361"/>
      <c r="H19" s="362"/>
      <c r="J19" s="46" t="s">
        <v>37</v>
      </c>
      <c r="K19" s="26"/>
      <c r="L19" s="26"/>
      <c r="M19" s="27">
        <v>60</v>
      </c>
      <c r="N19" s="163">
        <v>0</v>
      </c>
      <c r="O19" s="155">
        <f t="shared" ref="O19:O25" si="4">N19+M19</f>
        <v>60</v>
      </c>
      <c r="P19" s="103" t="s">
        <v>12</v>
      </c>
    </row>
    <row r="20" spans="2:35" ht="22.5" customHeight="1" thickBot="1" x14ac:dyDescent="0.3">
      <c r="B20" s="64" t="s">
        <v>7</v>
      </c>
      <c r="C20" s="64" t="s">
        <v>8</v>
      </c>
      <c r="D20" s="64" t="s">
        <v>9</v>
      </c>
      <c r="E20" s="64" t="s">
        <v>10</v>
      </c>
      <c r="F20" s="159" t="s">
        <v>28</v>
      </c>
      <c r="G20" s="64" t="s">
        <v>11</v>
      </c>
      <c r="H20" s="102"/>
      <c r="J20" s="46" t="s">
        <v>38</v>
      </c>
      <c r="K20" s="26"/>
      <c r="L20" s="26"/>
      <c r="M20" s="27">
        <v>60</v>
      </c>
      <c r="N20" s="164">
        <v>0</v>
      </c>
      <c r="O20" s="155">
        <f t="shared" si="4"/>
        <v>60</v>
      </c>
      <c r="P20" s="103" t="s">
        <v>31</v>
      </c>
      <c r="AC20" s="15"/>
      <c r="AD20" s="15"/>
      <c r="AE20" s="15"/>
      <c r="AF20" s="15"/>
      <c r="AG20" s="15"/>
      <c r="AH20" s="15"/>
      <c r="AI20" s="15"/>
    </row>
    <row r="21" spans="2:35" ht="14.25" customHeight="1" x14ac:dyDescent="0.25">
      <c r="B21" s="46" t="s">
        <v>33</v>
      </c>
      <c r="C21" s="26">
        <v>0.375</v>
      </c>
      <c r="D21" s="6">
        <v>0.4375</v>
      </c>
      <c r="E21" s="153">
        <f>(D21-C21)*1440</f>
        <v>90</v>
      </c>
      <c r="F21" s="163">
        <v>0</v>
      </c>
      <c r="G21" s="155">
        <f>F21+E21</f>
        <v>90</v>
      </c>
      <c r="H21" s="103" t="s">
        <v>12</v>
      </c>
      <c r="J21" s="46"/>
      <c r="K21" s="26"/>
      <c r="L21" s="26"/>
      <c r="M21" s="153">
        <f t="shared" ref="M19:M25" si="5">(L21-K21)*1440</f>
        <v>0</v>
      </c>
      <c r="N21" s="164">
        <v>0</v>
      </c>
      <c r="O21" s="155">
        <f t="shared" si="4"/>
        <v>0</v>
      </c>
      <c r="P21" s="103" t="s">
        <v>14</v>
      </c>
      <c r="AC21" s="78"/>
      <c r="AD21" s="78"/>
      <c r="AE21" s="78"/>
      <c r="AF21" s="78"/>
      <c r="AG21" s="78"/>
      <c r="AH21" s="78"/>
      <c r="AI21" s="79"/>
    </row>
    <row r="22" spans="2:35" ht="14.25" customHeight="1" thickBot="1" x14ac:dyDescent="0.3">
      <c r="B22" s="46" t="s">
        <v>35</v>
      </c>
      <c r="C22" s="26">
        <v>0.375</v>
      </c>
      <c r="D22" s="26">
        <v>0.4375</v>
      </c>
      <c r="E22" s="153">
        <f t="shared" ref="E22:E27" si="6">(D22-C22)*1440</f>
        <v>90</v>
      </c>
      <c r="F22" s="164">
        <v>0</v>
      </c>
      <c r="G22" s="155">
        <f t="shared" ref="G22:G27" si="7">F22+E22</f>
        <v>90</v>
      </c>
      <c r="H22" s="103" t="s">
        <v>31</v>
      </c>
      <c r="J22" s="46"/>
      <c r="K22" s="26"/>
      <c r="L22" s="26"/>
      <c r="M22" s="153">
        <f t="shared" si="5"/>
        <v>0</v>
      </c>
      <c r="N22" s="164">
        <v>0</v>
      </c>
      <c r="O22" s="155">
        <f t="shared" si="4"/>
        <v>0</v>
      </c>
      <c r="P22" s="158" t="s">
        <v>15</v>
      </c>
      <c r="AC22" s="80"/>
      <c r="AD22" s="81"/>
      <c r="AE22" s="81"/>
      <c r="AF22" s="82"/>
      <c r="AG22" s="82"/>
      <c r="AH22" s="82"/>
      <c r="AI22" s="83"/>
    </row>
    <row r="23" spans="2:35" ht="14.25" customHeight="1" thickBot="1" x14ac:dyDescent="0.3">
      <c r="B23" s="46"/>
      <c r="C23" s="26"/>
      <c r="D23" s="26"/>
      <c r="E23" s="153">
        <f t="shared" si="6"/>
        <v>0</v>
      </c>
      <c r="F23" s="164">
        <v>0</v>
      </c>
      <c r="G23" s="155">
        <f t="shared" si="7"/>
        <v>0</v>
      </c>
      <c r="H23" s="103" t="s">
        <v>14</v>
      </c>
      <c r="J23" s="46"/>
      <c r="K23" s="26"/>
      <c r="L23" s="26"/>
      <c r="M23" s="153">
        <f t="shared" si="5"/>
        <v>0</v>
      </c>
      <c r="N23" s="164">
        <v>0</v>
      </c>
      <c r="O23" s="156">
        <f t="shared" si="4"/>
        <v>0</v>
      </c>
      <c r="P23" s="162">
        <v>36</v>
      </c>
      <c r="AC23" s="84"/>
      <c r="AD23" s="81"/>
      <c r="AE23" s="81"/>
      <c r="AF23" s="82"/>
      <c r="AG23" s="82"/>
      <c r="AH23" s="82"/>
      <c r="AI23" s="83"/>
    </row>
    <row r="24" spans="2:35" ht="14.25" customHeight="1" thickBot="1" x14ac:dyDescent="0.3">
      <c r="B24" s="46"/>
      <c r="C24" s="26"/>
      <c r="D24" s="26"/>
      <c r="E24" s="153">
        <f t="shared" si="6"/>
        <v>0</v>
      </c>
      <c r="F24" s="164">
        <v>0</v>
      </c>
      <c r="G24" s="155">
        <f t="shared" si="7"/>
        <v>0</v>
      </c>
      <c r="H24" s="158" t="s">
        <v>15</v>
      </c>
      <c r="J24" s="46"/>
      <c r="K24" s="26"/>
      <c r="L24" s="26"/>
      <c r="M24" s="153">
        <f t="shared" si="5"/>
        <v>0</v>
      </c>
      <c r="N24" s="164">
        <v>0</v>
      </c>
      <c r="O24" s="155">
        <f t="shared" si="4"/>
        <v>0</v>
      </c>
      <c r="P24" s="105"/>
      <c r="AC24" s="84"/>
      <c r="AD24" s="81"/>
      <c r="AE24" s="81"/>
      <c r="AF24" s="82"/>
      <c r="AG24" s="82"/>
      <c r="AH24" s="82"/>
      <c r="AI24" s="83"/>
    </row>
    <row r="25" spans="2:35" ht="14.25" customHeight="1" thickBot="1" x14ac:dyDescent="0.3">
      <c r="B25" s="46"/>
      <c r="C25" s="26"/>
      <c r="D25" s="26"/>
      <c r="E25" s="153">
        <f t="shared" si="6"/>
        <v>0</v>
      </c>
      <c r="F25" s="164">
        <v>0</v>
      </c>
      <c r="G25" s="156">
        <f t="shared" si="7"/>
        <v>0</v>
      </c>
      <c r="H25" s="162">
        <v>36</v>
      </c>
      <c r="J25" s="46"/>
      <c r="K25" s="26"/>
      <c r="L25" s="26"/>
      <c r="M25" s="153">
        <f t="shared" si="5"/>
        <v>0</v>
      </c>
      <c r="N25" s="165">
        <v>0</v>
      </c>
      <c r="O25" s="157">
        <f t="shared" si="4"/>
        <v>0</v>
      </c>
      <c r="P25" s="105"/>
      <c r="AC25" s="37"/>
      <c r="AD25" s="81"/>
      <c r="AE25" s="81"/>
      <c r="AF25" s="82"/>
      <c r="AG25" s="82"/>
      <c r="AH25" s="82"/>
      <c r="AI25" s="83"/>
    </row>
    <row r="26" spans="2:35" ht="14.25" customHeight="1" thickBot="1" x14ac:dyDescent="0.3">
      <c r="B26" s="46"/>
      <c r="C26" s="26"/>
      <c r="D26" s="26"/>
      <c r="E26" s="153">
        <f t="shared" si="6"/>
        <v>0</v>
      </c>
      <c r="F26" s="164">
        <v>0</v>
      </c>
      <c r="G26" s="155">
        <f t="shared" si="7"/>
        <v>0</v>
      </c>
      <c r="H26" s="105"/>
      <c r="J26" s="30"/>
      <c r="K26" s="31"/>
      <c r="L26" s="31"/>
      <c r="M26" s="32"/>
      <c r="N26" s="7" t="s">
        <v>20</v>
      </c>
      <c r="O26" s="161">
        <v>0</v>
      </c>
      <c r="P26" s="154"/>
      <c r="AC26" s="37"/>
      <c r="AD26" s="81"/>
      <c r="AE26" s="81"/>
      <c r="AF26" s="82"/>
      <c r="AG26" s="82"/>
      <c r="AH26" s="82"/>
      <c r="AI26" s="83"/>
    </row>
    <row r="27" spans="2:35" ht="14.25" customHeight="1" thickBot="1" x14ac:dyDescent="0.3">
      <c r="B27" s="46"/>
      <c r="C27" s="26"/>
      <c r="D27" s="26"/>
      <c r="E27" s="153">
        <f t="shared" si="6"/>
        <v>0</v>
      </c>
      <c r="F27" s="165">
        <v>0</v>
      </c>
      <c r="G27" s="157">
        <f t="shared" si="7"/>
        <v>0</v>
      </c>
      <c r="H27" s="105"/>
      <c r="J27" s="30"/>
      <c r="K27" s="16"/>
      <c r="L27" s="16"/>
      <c r="M27" s="8"/>
      <c r="N27" s="7" t="s">
        <v>21</v>
      </c>
      <c r="O27" s="33">
        <f>SUM(O19:O25)-O26</f>
        <v>120</v>
      </c>
      <c r="P27" s="104" t="s">
        <v>16</v>
      </c>
      <c r="AC27" s="37"/>
      <c r="AD27" s="37"/>
      <c r="AE27" s="37"/>
      <c r="AF27" s="37"/>
      <c r="AG27" s="85"/>
      <c r="AH27" s="86"/>
      <c r="AI27" s="83"/>
    </row>
    <row r="28" spans="2:35" ht="14.25" customHeight="1" thickBot="1" x14ac:dyDescent="0.3">
      <c r="B28" s="30"/>
      <c r="C28" s="31"/>
      <c r="D28" s="31"/>
      <c r="E28" s="32"/>
      <c r="F28" s="7" t="s">
        <v>20</v>
      </c>
      <c r="G28" s="161">
        <v>0</v>
      </c>
      <c r="H28" s="154"/>
      <c r="J28" s="34"/>
      <c r="K28" s="35"/>
      <c r="L28" s="35"/>
      <c r="M28" s="9"/>
      <c r="N28" s="10" t="s">
        <v>18</v>
      </c>
      <c r="O28" s="36">
        <f>ROUND(O27/60,2)</f>
        <v>2</v>
      </c>
      <c r="P28" s="108">
        <f>ROUND(P23*O28,2)</f>
        <v>72</v>
      </c>
      <c r="AC28" s="37"/>
      <c r="AD28" s="37"/>
      <c r="AE28" s="37"/>
      <c r="AF28" s="37"/>
      <c r="AG28" s="85"/>
      <c r="AH28" s="39"/>
      <c r="AI28" s="87"/>
    </row>
    <row r="29" spans="2:35" ht="14.25" customHeight="1" x14ac:dyDescent="0.25">
      <c r="B29" s="30"/>
      <c r="C29" s="16"/>
      <c r="D29" s="16"/>
      <c r="E29" s="8"/>
      <c r="F29" s="7" t="s">
        <v>21</v>
      </c>
      <c r="G29" s="160">
        <f>SUM(G21:G27)-G28</f>
        <v>180</v>
      </c>
      <c r="H29" s="104" t="s">
        <v>16</v>
      </c>
      <c r="J29" s="12"/>
    </row>
    <row r="30" spans="2:35" ht="14.25" customHeight="1" thickBot="1" x14ac:dyDescent="0.3">
      <c r="B30" s="34"/>
      <c r="C30" s="35"/>
      <c r="D30" s="35"/>
      <c r="E30" s="9"/>
      <c r="F30" s="10" t="s">
        <v>18</v>
      </c>
      <c r="G30" s="36">
        <f>ROUND(G29/60,2)</f>
        <v>3</v>
      </c>
      <c r="H30" s="108">
        <f>ROUND(H25*G30,2)</f>
        <v>108</v>
      </c>
      <c r="J30" s="12"/>
      <c r="Q30" s="15"/>
      <c r="R30" s="15"/>
    </row>
    <row r="31" spans="2:35" ht="14.25" customHeight="1" thickTop="1" x14ac:dyDescent="0.25">
      <c r="B31" s="174" t="s">
        <v>107</v>
      </c>
      <c r="C31" s="359"/>
      <c r="D31" s="330" t="s">
        <v>77</v>
      </c>
      <c r="E31" s="364"/>
      <c r="F31" s="364" t="s">
        <v>78</v>
      </c>
      <c r="G31" s="364"/>
      <c r="H31" s="376"/>
      <c r="Q31" s="15"/>
      <c r="R31" s="15"/>
    </row>
    <row r="32" spans="2:35" ht="17.25" thickBot="1" x14ac:dyDescent="0.3">
      <c r="B32" s="64" t="s">
        <v>7</v>
      </c>
      <c r="C32" s="64" t="s">
        <v>8</v>
      </c>
      <c r="D32" s="64" t="s">
        <v>9</v>
      </c>
      <c r="E32" s="64" t="s">
        <v>10</v>
      </c>
      <c r="F32" s="159" t="s">
        <v>28</v>
      </c>
      <c r="G32" s="64" t="s">
        <v>11</v>
      </c>
      <c r="H32" s="102"/>
      <c r="J32" s="371" t="s">
        <v>19</v>
      </c>
      <c r="K32" s="331"/>
      <c r="L32" s="331"/>
      <c r="M32" s="331"/>
      <c r="N32" s="331"/>
      <c r="O32" s="238" t="s">
        <v>104</v>
      </c>
      <c r="P32" s="263" t="s">
        <v>40</v>
      </c>
      <c r="R32" s="38"/>
    </row>
    <row r="33" spans="2:20" ht="14.45" customHeight="1" x14ac:dyDescent="0.25">
      <c r="B33" s="46" t="s">
        <v>75</v>
      </c>
      <c r="C33" s="26">
        <v>0.375</v>
      </c>
      <c r="D33" s="26">
        <v>0.4375</v>
      </c>
      <c r="E33" s="153">
        <f>(D33-C33)*1440</f>
        <v>90</v>
      </c>
      <c r="F33" s="163">
        <v>0</v>
      </c>
      <c r="G33" s="155">
        <f>F33+E33</f>
        <v>90</v>
      </c>
      <c r="H33" s="103" t="s">
        <v>12</v>
      </c>
      <c r="J33" s="372" t="s">
        <v>150</v>
      </c>
      <c r="K33" s="368" t="s">
        <v>110</v>
      </c>
      <c r="L33" s="332"/>
      <c r="M33" s="332"/>
      <c r="N33" s="63">
        <f>H18</f>
        <v>108</v>
      </c>
      <c r="O33" s="239">
        <f>'3. Qual Prof Dev ECSE HC'!E26</f>
        <v>0</v>
      </c>
      <c r="P33" s="142">
        <f>MIN(1,(SUM(N33+O33)/180))</f>
        <v>0.6</v>
      </c>
      <c r="R33" s="38"/>
    </row>
    <row r="34" spans="2:20" ht="14.25" customHeight="1" x14ac:dyDescent="0.25">
      <c r="B34" s="46" t="s">
        <v>76</v>
      </c>
      <c r="C34" s="26">
        <v>0.375</v>
      </c>
      <c r="D34" s="26">
        <v>0.4375</v>
      </c>
      <c r="E34" s="153">
        <f t="shared" ref="E34:E39" si="8">(D34-C34)*1440</f>
        <v>90</v>
      </c>
      <c r="F34" s="164">
        <v>0</v>
      </c>
      <c r="G34" s="155">
        <f t="shared" ref="G34:G39" si="9">F34+E34</f>
        <v>90</v>
      </c>
      <c r="H34" s="103" t="s">
        <v>31</v>
      </c>
      <c r="J34" s="373" t="s">
        <v>151</v>
      </c>
      <c r="K34" s="369" t="s">
        <v>111</v>
      </c>
      <c r="L34" s="333"/>
      <c r="M34" s="333"/>
      <c r="N34" s="141">
        <f>H30</f>
        <v>108</v>
      </c>
      <c r="O34" s="239">
        <f>'3. Qual Prof Dev ECSE HC'!E26</f>
        <v>0</v>
      </c>
      <c r="P34" s="142">
        <f t="shared" ref="P34:P37" si="10">MIN(1,(SUM(N34+O34)/180))</f>
        <v>0.6</v>
      </c>
      <c r="R34" s="38"/>
    </row>
    <row r="35" spans="2:20" ht="14.25" customHeight="1" x14ac:dyDescent="0.25">
      <c r="B35" s="46" t="s">
        <v>36</v>
      </c>
      <c r="C35" s="26"/>
      <c r="D35" s="26"/>
      <c r="E35" s="153">
        <v>60</v>
      </c>
      <c r="F35" s="164">
        <v>0</v>
      </c>
      <c r="G35" s="155">
        <f t="shared" si="9"/>
        <v>60</v>
      </c>
      <c r="H35" s="103" t="s">
        <v>14</v>
      </c>
      <c r="J35" s="373" t="s">
        <v>152</v>
      </c>
      <c r="K35" s="370" t="s">
        <v>112</v>
      </c>
      <c r="L35" s="334"/>
      <c r="M35" s="334"/>
      <c r="N35" s="63">
        <f>H42</f>
        <v>144</v>
      </c>
      <c r="O35" s="239">
        <f>'3. Qual Prof Dev ECSE HC'!E26</f>
        <v>0</v>
      </c>
      <c r="P35" s="142">
        <f t="shared" si="10"/>
        <v>0.8</v>
      </c>
      <c r="R35" s="38"/>
    </row>
    <row r="36" spans="2:20" ht="14.25" customHeight="1" thickBot="1" x14ac:dyDescent="0.3">
      <c r="B36" s="46"/>
      <c r="C36" s="26"/>
      <c r="D36" s="26"/>
      <c r="E36" s="153">
        <f t="shared" si="8"/>
        <v>0</v>
      </c>
      <c r="F36" s="164">
        <v>0</v>
      </c>
      <c r="G36" s="155">
        <f t="shared" si="9"/>
        <v>0</v>
      </c>
      <c r="H36" s="158" t="s">
        <v>15</v>
      </c>
      <c r="J36" s="374" t="s">
        <v>153</v>
      </c>
      <c r="K36" s="370" t="s">
        <v>113</v>
      </c>
      <c r="L36" s="334"/>
      <c r="M36" s="334"/>
      <c r="N36" s="63">
        <f>P16</f>
        <v>36</v>
      </c>
      <c r="O36" s="239">
        <f>'3. Qual Prof Dev ECSE HC'!E26</f>
        <v>0</v>
      </c>
      <c r="P36" s="142">
        <f t="shared" si="10"/>
        <v>0.2</v>
      </c>
      <c r="Q36" s="377" t="s">
        <v>136</v>
      </c>
      <c r="R36" s="378"/>
      <c r="S36" s="377"/>
      <c r="T36" s="377"/>
    </row>
    <row r="37" spans="2:20" ht="14.25" customHeight="1" thickBot="1" x14ac:dyDescent="0.3">
      <c r="B37" s="46"/>
      <c r="C37" s="26"/>
      <c r="D37" s="26"/>
      <c r="E37" s="153">
        <f t="shared" si="8"/>
        <v>0</v>
      </c>
      <c r="F37" s="164">
        <v>0</v>
      </c>
      <c r="G37" s="156">
        <f t="shared" si="9"/>
        <v>0</v>
      </c>
      <c r="H37" s="162">
        <v>36</v>
      </c>
      <c r="J37" s="375"/>
      <c r="K37" s="370" t="s">
        <v>114</v>
      </c>
      <c r="L37" s="334"/>
      <c r="M37" s="334"/>
      <c r="N37" s="63">
        <f>P28</f>
        <v>72</v>
      </c>
      <c r="O37" s="239">
        <f>'3. Qual Prof Dev ECSE HC'!E26</f>
        <v>0</v>
      </c>
      <c r="P37" s="142">
        <f t="shared" si="10"/>
        <v>0.4</v>
      </c>
      <c r="R37" s="38"/>
    </row>
    <row r="38" spans="2:20" ht="14.25" customHeight="1" x14ac:dyDescent="0.25">
      <c r="B38" s="46"/>
      <c r="C38" s="26"/>
      <c r="D38" s="26"/>
      <c r="E38" s="153">
        <f t="shared" si="8"/>
        <v>0</v>
      </c>
      <c r="F38" s="164">
        <v>0</v>
      </c>
      <c r="G38" s="155">
        <f t="shared" si="9"/>
        <v>0</v>
      </c>
      <c r="H38" s="105"/>
      <c r="J38" s="336"/>
      <c r="K38" s="335"/>
      <c r="L38" s="335"/>
      <c r="M38" s="335"/>
      <c r="N38" s="335"/>
      <c r="O38" s="335"/>
      <c r="P38" s="335"/>
      <c r="R38" s="38"/>
    </row>
    <row r="39" spans="2:20" ht="14.25" customHeight="1" thickBot="1" x14ac:dyDescent="0.3">
      <c r="B39" s="46"/>
      <c r="C39" s="26"/>
      <c r="D39" s="26"/>
      <c r="E39" s="153">
        <f t="shared" si="8"/>
        <v>0</v>
      </c>
      <c r="F39" s="165">
        <v>0</v>
      </c>
      <c r="G39" s="157">
        <f t="shared" si="9"/>
        <v>0</v>
      </c>
      <c r="H39" s="105"/>
      <c r="J39" s="366" t="s">
        <v>158</v>
      </c>
      <c r="K39" s="336"/>
      <c r="L39" s="336"/>
      <c r="M39" s="336"/>
      <c r="N39" s="336"/>
      <c r="O39" s="336"/>
      <c r="P39" s="336"/>
      <c r="R39" s="38"/>
    </row>
    <row r="40" spans="2:20" ht="14.25" customHeight="1" thickBot="1" x14ac:dyDescent="0.3">
      <c r="B40" s="30"/>
      <c r="C40" s="31"/>
      <c r="D40" s="31"/>
      <c r="E40" s="32"/>
      <c r="F40" s="7" t="s">
        <v>20</v>
      </c>
      <c r="G40" s="161">
        <v>0</v>
      </c>
      <c r="H40" s="154"/>
      <c r="J40" s="366" t="s">
        <v>159</v>
      </c>
      <c r="R40" s="38"/>
    </row>
    <row r="41" spans="2:20" ht="14.25" customHeight="1" x14ac:dyDescent="0.25">
      <c r="B41" s="30"/>
      <c r="C41" s="16"/>
      <c r="D41" s="16"/>
      <c r="E41" s="8"/>
      <c r="F41" s="7" t="s">
        <v>21</v>
      </c>
      <c r="G41" s="160">
        <f>SUM(G33:G39)-G40</f>
        <v>240</v>
      </c>
      <c r="H41" s="104" t="s">
        <v>16</v>
      </c>
      <c r="J41" s="367" t="s">
        <v>157</v>
      </c>
      <c r="R41" s="38"/>
    </row>
    <row r="42" spans="2:20" ht="14.25" customHeight="1" thickBot="1" x14ac:dyDescent="0.3">
      <c r="B42" s="34"/>
      <c r="C42" s="35"/>
      <c r="D42" s="35"/>
      <c r="E42" s="9"/>
      <c r="F42" s="10" t="s">
        <v>18</v>
      </c>
      <c r="G42" s="36">
        <f>ROUND(G41/60,2)</f>
        <v>4</v>
      </c>
      <c r="H42" s="108">
        <f>ROUND(H37*G42,2)</f>
        <v>144</v>
      </c>
      <c r="R42" s="62"/>
    </row>
    <row r="43" spans="2:20" ht="15" customHeight="1" thickTop="1" x14ac:dyDescent="0.25"/>
    <row r="44" spans="2:20" ht="15" customHeight="1" x14ac:dyDescent="0.25">
      <c r="J44" s="14"/>
    </row>
    <row r="45" spans="2:20" ht="15" customHeight="1" x14ac:dyDescent="0.25">
      <c r="J45" s="14"/>
    </row>
    <row r="46" spans="2:20" ht="15" customHeight="1" x14ac:dyDescent="0.25"/>
    <row r="47" spans="2:20" ht="15" customHeight="1" x14ac:dyDescent="0.25"/>
    <row r="48" spans="2:20" ht="15" customHeight="1" x14ac:dyDescent="0.25"/>
    <row r="49" spans="2:8" ht="15" customHeight="1" x14ac:dyDescent="0.25"/>
    <row r="50" spans="2:8" ht="15" customHeight="1" x14ac:dyDescent="0.25"/>
    <row r="51" spans="2:8" ht="15.75" customHeight="1" x14ac:dyDescent="0.25"/>
    <row r="52" spans="2:8" ht="15.75" customHeight="1" x14ac:dyDescent="0.25"/>
    <row r="53" spans="2:8" ht="12" customHeight="1" x14ac:dyDescent="0.3">
      <c r="B53" s="337"/>
      <c r="C53" s="337"/>
    </row>
    <row r="54" spans="2:8" ht="15.75" customHeight="1" x14ac:dyDescent="0.25">
      <c r="B54" s="15"/>
      <c r="C54" s="15"/>
    </row>
    <row r="55" spans="2:8" ht="15.75" customHeight="1" x14ac:dyDescent="0.25">
      <c r="C55" s="16"/>
      <c r="H55" s="4"/>
    </row>
    <row r="56" spans="2:8" ht="15.75" customHeight="1" x14ac:dyDescent="0.25">
      <c r="C56" s="16"/>
      <c r="H56" s="40"/>
    </row>
    <row r="57" spans="2:8" ht="15.75" customHeight="1" x14ac:dyDescent="0.25">
      <c r="B57" s="13"/>
      <c r="H57" s="40"/>
    </row>
    <row r="58" spans="2:8" ht="15.75" customHeight="1" x14ac:dyDescent="0.25">
      <c r="B58" s="17"/>
      <c r="C58" s="18"/>
      <c r="H58" s="40"/>
    </row>
    <row r="59" spans="2:8" ht="15.75" customHeight="1" x14ac:dyDescent="0.25">
      <c r="B59" s="18"/>
      <c r="C59" s="18"/>
      <c r="H59" s="40"/>
    </row>
    <row r="60" spans="2:8" ht="15.75" customHeight="1" x14ac:dyDescent="0.25">
      <c r="B60" s="18"/>
      <c r="C60" s="18"/>
      <c r="H60" s="40"/>
    </row>
    <row r="61" spans="2:8" x14ac:dyDescent="0.25">
      <c r="B61" s="18"/>
      <c r="C61" s="18"/>
      <c r="H61" s="40"/>
    </row>
    <row r="62" spans="2:8" x14ac:dyDescent="0.25">
      <c r="B62" s="16"/>
      <c r="C62" s="41"/>
      <c r="H62" s="40"/>
    </row>
    <row r="63" spans="2:8" x14ac:dyDescent="0.25">
      <c r="B63" s="16"/>
      <c r="C63" s="41"/>
      <c r="H63" s="42"/>
    </row>
    <row r="64" spans="2:8" x14ac:dyDescent="0.25">
      <c r="B64" s="16"/>
      <c r="C64" s="41"/>
      <c r="H64" s="42"/>
    </row>
  </sheetData>
  <sheetProtection formatCells="0" formatColumns="0" formatRows="0" insertColumns="0" insertRows="0" insertHyperlinks="0" deleteColumns="0" deleteRows="0" selectLockedCells="1" sort="0" autoFilter="0" pivotTables="0"/>
  <pageMargins left="0.17" right="0.19" top="0.21" bottom="0.18" header="0.17" footer="0.17"/>
  <pageSetup scale="93" fitToWidth="0" orientation="landscape" r:id="rId1"/>
  <headerFooter>
    <oddHeader xml:space="preserve">&amp;L
&amp;R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Instructions</vt:lpstr>
      <vt:lpstr>1. Weeks </vt:lpstr>
      <vt:lpstr>2. Hours of Instruction</vt:lpstr>
      <vt:lpstr>3. Qual Prof Dev ECSE HC</vt:lpstr>
      <vt:lpstr>4a. EXAMPLE-ECSE R55 HOURS</vt:lpstr>
      <vt:lpstr>4b. EXAMPLE-ECSE R62 HOURS</vt:lpstr>
      <vt:lpstr>'1. Weeks '!Print_Area</vt:lpstr>
      <vt:lpstr>'2. Hours of Instruction'!Print_Area</vt:lpstr>
      <vt:lpstr>'3. Qual Prof Dev ECSE HC'!Print_Area</vt:lpstr>
      <vt:lpstr>'4a. EXAMPLE-ECSE R55 HOURS'!Print_Area</vt:lpstr>
      <vt:lpstr>'4b. EXAMPLE-ECSE R62 HOURS'!Print_Area</vt:lpstr>
      <vt:lpstr>Instructions!Print_Area</vt:lpstr>
    </vt:vector>
  </TitlesOfParts>
  <Company>Ottawa Area Intermediate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Susan Pawlak</cp:lastModifiedBy>
  <cp:lastPrinted>2020-06-09T19:54:22Z</cp:lastPrinted>
  <dcterms:created xsi:type="dcterms:W3CDTF">2008-03-17T15:16:38Z</dcterms:created>
  <dcterms:modified xsi:type="dcterms:W3CDTF">2024-10-23T17:56:27Z</dcterms:modified>
</cp:coreProperties>
</file>