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pil Membership\Forms  LEA-PSA-ISD\24-25 Forms\ACCESSIBLILTY VERIFIED VERSIONS\"/>
    </mc:Choice>
  </mc:AlternateContent>
  <xr:revisionPtr revIDLastSave="0" documentId="13_ncr:1_{063A3992-B307-4392-AD4E-85EC7BEA668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n-Public Shared Time" sheetId="14" r:id="rId1"/>
    <sheet name="EXAMPLE" sheetId="12" r:id="rId2"/>
  </sheets>
  <definedNames>
    <definedName name="_xlnm.Print_Titles" localSheetId="0">'Non-Public Shared Time'!$14:$15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2" l="1"/>
  <c r="K24" i="12" s="1"/>
  <c r="L24" i="12" s="1"/>
  <c r="I23" i="12"/>
  <c r="K23" i="12" s="1"/>
  <c r="L23" i="12" s="1"/>
  <c r="I22" i="12"/>
  <c r="K22" i="12" s="1"/>
  <c r="I21" i="12"/>
  <c r="K21" i="12" s="1"/>
  <c r="L21" i="12" s="1"/>
  <c r="I19" i="12"/>
  <c r="K19" i="12" s="1"/>
  <c r="L19" i="12" s="1"/>
  <c r="I18" i="12"/>
  <c r="K18" i="12" s="1"/>
  <c r="I17" i="12"/>
  <c r="K17" i="12" s="1"/>
  <c r="L17" i="12" s="1"/>
  <c r="I16" i="14"/>
  <c r="K16" i="14" s="1"/>
  <c r="L16" i="14" s="1"/>
  <c r="I17" i="14"/>
  <c r="K17" i="14" s="1"/>
  <c r="L17" i="14" s="1"/>
  <c r="I18" i="14"/>
  <c r="K18" i="14" s="1"/>
  <c r="L18" i="14" s="1"/>
  <c r="I19" i="14"/>
  <c r="K19" i="14" s="1"/>
  <c r="L19" i="14" s="1"/>
  <c r="I20" i="14"/>
  <c r="K20" i="14" s="1"/>
  <c r="L20" i="14" s="1"/>
  <c r="I21" i="14"/>
  <c r="K21" i="14" s="1"/>
  <c r="L21" i="14" s="1"/>
  <c r="I22" i="14"/>
  <c r="K22" i="14" s="1"/>
  <c r="L22" i="14" s="1"/>
  <c r="I23" i="14"/>
  <c r="K23" i="14" s="1"/>
  <c r="L23" i="14" s="1"/>
  <c r="I24" i="14"/>
  <c r="K24" i="14" s="1"/>
  <c r="L24" i="14" s="1"/>
  <c r="I25" i="14"/>
  <c r="K25" i="14" s="1"/>
  <c r="L25" i="14" s="1"/>
  <c r="I26" i="14"/>
  <c r="K26" i="14"/>
  <c r="L26" i="14" s="1"/>
  <c r="I27" i="14"/>
  <c r="K27" i="14"/>
  <c r="L27" i="14" s="1"/>
  <c r="P27" i="14" s="1"/>
  <c r="I28" i="14"/>
  <c r="K28" i="14" s="1"/>
  <c r="L28" i="14" s="1"/>
  <c r="I29" i="14"/>
  <c r="K29" i="14" s="1"/>
  <c r="L29" i="14" s="1"/>
  <c r="I30" i="14"/>
  <c r="K30" i="14" s="1"/>
  <c r="L30" i="14" s="1"/>
  <c r="I31" i="14"/>
  <c r="K31" i="14"/>
  <c r="L31" i="14" s="1"/>
  <c r="I32" i="14"/>
  <c r="K32" i="14"/>
  <c r="L32" i="14"/>
  <c r="O32" i="14"/>
  <c r="O31" i="14"/>
  <c r="O30" i="14"/>
  <c r="O29" i="14"/>
  <c r="O28" i="14"/>
  <c r="O27" i="14"/>
  <c r="O26" i="14"/>
  <c r="O25" i="14"/>
  <c r="Q25" i="14" s="1"/>
  <c r="R25" i="14" s="1"/>
  <c r="T25" i="14" s="1"/>
  <c r="O24" i="14"/>
  <c r="O23" i="14"/>
  <c r="O22" i="14"/>
  <c r="O21" i="14"/>
  <c r="O20" i="14"/>
  <c r="O19" i="14"/>
  <c r="O18" i="14"/>
  <c r="P18" i="14" s="1"/>
  <c r="O17" i="14"/>
  <c r="P17" i="14" s="1"/>
  <c r="O16" i="14"/>
  <c r="O25" i="12"/>
  <c r="O21" i="12"/>
  <c r="O20" i="12"/>
  <c r="O17" i="12"/>
  <c r="P32" i="14" l="1"/>
  <c r="Q32" i="14"/>
  <c r="R32" i="14" s="1"/>
  <c r="T32" i="14" s="1"/>
  <c r="P19" i="14"/>
  <c r="Q21" i="14"/>
  <c r="R21" i="14" s="1"/>
  <c r="T21" i="14" s="1"/>
  <c r="Q22" i="14"/>
  <c r="R22" i="14" s="1"/>
  <c r="T22" i="14" s="1"/>
  <c r="Q17" i="14"/>
  <c r="R17" i="14" s="1"/>
  <c r="T17" i="14" s="1"/>
  <c r="P29" i="14"/>
  <c r="P26" i="14"/>
  <c r="Q21" i="12"/>
  <c r="R21" i="12" s="1"/>
  <c r="T21" i="12" s="1"/>
  <c r="Q29" i="14"/>
  <c r="R29" i="14" s="1"/>
  <c r="T29" i="14" s="1"/>
  <c r="P25" i="14"/>
  <c r="Q31" i="14"/>
  <c r="R31" i="14" s="1"/>
  <c r="T31" i="14" s="1"/>
  <c r="P20" i="14"/>
  <c r="P22" i="14"/>
  <c r="Q20" i="14"/>
  <c r="R20" i="14" s="1"/>
  <c r="T20" i="14" s="1"/>
  <c r="P21" i="14"/>
  <c r="Q23" i="14"/>
  <c r="R23" i="14" s="1"/>
  <c r="T23" i="14" s="1"/>
  <c r="Q30" i="14"/>
  <c r="R30" i="14" s="1"/>
  <c r="T30" i="14" s="1"/>
  <c r="P16" i="14"/>
  <c r="Q16" i="14"/>
  <c r="R16" i="14" s="1"/>
  <c r="T16" i="14" s="1"/>
  <c r="P17" i="12"/>
  <c r="Q17" i="12"/>
  <c r="R17" i="12" s="1"/>
  <c r="T17" i="12" s="1"/>
  <c r="K20" i="12"/>
  <c r="L20" i="12" s="1"/>
  <c r="P20" i="12" s="1"/>
  <c r="L18" i="12"/>
  <c r="Q19" i="14"/>
  <c r="R19" i="14" s="1"/>
  <c r="T19" i="14" s="1"/>
  <c r="Q26" i="14"/>
  <c r="R26" i="14" s="1"/>
  <c r="T26" i="14" s="1"/>
  <c r="Q24" i="14"/>
  <c r="R24" i="14" s="1"/>
  <c r="T24" i="14" s="1"/>
  <c r="P24" i="14"/>
  <c r="L22" i="12"/>
  <c r="K25" i="12"/>
  <c r="L25" i="12" s="1"/>
  <c r="Q25" i="12" s="1"/>
  <c r="R25" i="12" s="1"/>
  <c r="T25" i="12" s="1"/>
  <c r="P28" i="14"/>
  <c r="Q28" i="14"/>
  <c r="R28" i="14" s="1"/>
  <c r="T28" i="14" s="1"/>
  <c r="P21" i="12"/>
  <c r="Q18" i="14"/>
  <c r="R18" i="14" s="1"/>
  <c r="T18" i="14" s="1"/>
  <c r="P23" i="14"/>
  <c r="Q27" i="14"/>
  <c r="R27" i="14" s="1"/>
  <c r="T27" i="14" s="1"/>
  <c r="P30" i="14"/>
  <c r="P31" i="14"/>
  <c r="Q20" i="12" l="1"/>
  <c r="R20" i="12" s="1"/>
  <c r="T20" i="12" s="1"/>
  <c r="T26" i="12" s="1"/>
  <c r="T33" i="14"/>
  <c r="P25" i="12"/>
</calcChain>
</file>

<file path=xl/sharedStrings.xml><?xml version="1.0" encoding="utf-8"?>
<sst xmlns="http://schemas.openxmlformats.org/spreadsheetml/2006/main" count="133" uniqueCount="84">
  <si>
    <t>Grade</t>
  </si>
  <si>
    <t>Start Time</t>
  </si>
  <si>
    <t>Stop Time</t>
  </si>
  <si>
    <t>Hours</t>
  </si>
  <si>
    <t>Total Hrs</t>
  </si>
  <si>
    <t>Shared Time Program</t>
  </si>
  <si>
    <t>ST FTE</t>
  </si>
  <si>
    <t>Class Name</t>
  </si>
  <si>
    <t>Allowable FTE</t>
  </si>
  <si>
    <t>FTE Difference</t>
  </si>
  <si>
    <t>School District:</t>
  </si>
  <si>
    <t>Non-Public Shared Time Program</t>
  </si>
  <si>
    <t>Building:</t>
  </si>
  <si>
    <t>Master Schedule of Classes and Comparable Public School Class</t>
  </si>
  <si>
    <t>Name of Class</t>
  </si>
  <si>
    <t>Comparable Class in District</t>
  </si>
  <si>
    <t>Allowable Shared Time FTE</t>
  </si>
  <si>
    <t>FTE</t>
  </si>
  <si>
    <t>Instructor</t>
  </si>
  <si>
    <t>Computers</t>
  </si>
  <si>
    <t>Hr/Class Code(s)</t>
  </si>
  <si>
    <t>Art</t>
  </si>
  <si>
    <t>M</t>
  </si>
  <si>
    <t>Rnded FTE</t>
  </si>
  <si>
    <t>1st /A1</t>
  </si>
  <si>
    <t>3rd/C1</t>
  </si>
  <si>
    <t>T</t>
  </si>
  <si>
    <t>4th/G1</t>
  </si>
  <si>
    <t>Gym</t>
  </si>
  <si>
    <t>4th/O1</t>
  </si>
  <si>
    <t>Orchestra</t>
  </si>
  <si>
    <t>W</t>
  </si>
  <si>
    <t>F</t>
  </si>
  <si>
    <t>Sample District</t>
  </si>
  <si>
    <t>Sample School</t>
  </si>
  <si>
    <t>FTE Total</t>
  </si>
  <si>
    <t># of Count Day Pupils FTE Eligible</t>
  </si>
  <si>
    <t>Total FTE</t>
  </si>
  <si>
    <t>10003</t>
  </si>
  <si>
    <t>08037</t>
  </si>
  <si>
    <t>05184</t>
  </si>
  <si>
    <t>05104</t>
  </si>
  <si>
    <t>Fall</t>
  </si>
  <si>
    <t>Spring</t>
  </si>
  <si>
    <t>*</t>
  </si>
  <si>
    <t>*SCED Code</t>
  </si>
  <si>
    <t xml:space="preserve">Instructions: </t>
  </si>
  <si>
    <t xml:space="preserve">Use this form to create a schedule that identifies all the classes being taught. </t>
  </si>
  <si>
    <t>Link to SCED Finder (School Courses for the Exchange of Data)</t>
  </si>
  <si>
    <t>Mr. Smith's Computers Course Meets 2x/week. Monday is "count day"</t>
  </si>
  <si>
    <t>Ms. Brown's Orchestra Course Meets 3x/week. Wednesday is "count day"</t>
  </si>
  <si>
    <t>NOTE: Mrs. Jones' 4th Grade Art course meets only 1x/week &amp; "count day" is Monday. Mrs. Blake's 7th Grade Gym course meets only 1x/week and "count day" is Friday.</t>
  </si>
  <si>
    <t xml:space="preserve">Use this form to create a schedule that identifies all the shared time courses being taught. </t>
  </si>
  <si>
    <t>Teacher Name/PIC #:</t>
  </si>
  <si>
    <t>S. Jones (47698)</t>
  </si>
  <si>
    <t>Follow this format to provide all required information as below in the example.</t>
  </si>
  <si>
    <t>B. Smith (1027843)</t>
  </si>
  <si>
    <t>T. Blake (1243)</t>
  </si>
  <si>
    <t>J. Brown (777658)</t>
  </si>
  <si>
    <t>Please submit this form electronically to your auditor in Excel format.</t>
  </si>
  <si>
    <t>Instructor Name/PIC #</t>
  </si>
  <si>
    <t>Formulas are pre-populated into this spreadsheet to assist with FTE calculations.</t>
  </si>
  <si>
    <r>
      <t>For classes that meet more than 1 day per week, please follow the format below</t>
    </r>
    <r>
      <rPr>
        <sz val="10"/>
        <color indexed="8"/>
        <rFont val="Calibri"/>
        <family val="2"/>
      </rPr>
      <t xml:space="preserve">. </t>
    </r>
  </si>
  <si>
    <r>
      <t xml:space="preserve">Days </t>
    </r>
    <r>
      <rPr>
        <sz val="9"/>
        <color indexed="8"/>
        <rFont val="Calibri"/>
        <family val="2"/>
      </rPr>
      <t>Course Meets</t>
    </r>
  </si>
  <si>
    <t>Days Course Meets</t>
  </si>
  <si>
    <r>
      <t xml:space="preserve"># Days </t>
    </r>
    <r>
      <rPr>
        <i/>
        <sz val="9"/>
        <color indexed="8"/>
        <rFont val="Calibri"/>
        <family val="2"/>
      </rPr>
      <t>(based on shared time calendar)</t>
    </r>
  </si>
  <si>
    <r>
      <t xml:space="preserve"># Days </t>
    </r>
    <r>
      <rPr>
        <sz val="9"/>
        <color indexed="8"/>
        <rFont val="Calibri"/>
        <family val="2"/>
      </rPr>
      <t>(based on shared time calendar)</t>
    </r>
  </si>
  <si>
    <t>Multiple (see TOR Names/PIC #s below)</t>
  </si>
  <si>
    <t xml:space="preserve">Option 1: Prepare 1 worksheet tab per teacher; 
</t>
  </si>
  <si>
    <t>Option 2: Enter "Multiple" here &amp; enter inidividual TOR Names/PIC #s in grid below (for small programs)</t>
  </si>
  <si>
    <t xml:space="preserve">Small program example, listed "Multiple" here </t>
  </si>
  <si>
    <t xml:space="preserve">&amp; gave inidividual TOR Names/PIC #s in grid below </t>
  </si>
  <si>
    <r>
      <t>Follow the format given in the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color theme="3"/>
        <rFont val="Calibri"/>
        <family val="2"/>
      </rPr>
      <t>Example Tab</t>
    </r>
    <r>
      <rPr>
        <sz val="10"/>
        <color theme="1"/>
        <rFont val="Calibri"/>
        <family val="2"/>
        <scheme val="minor"/>
      </rPr>
      <t xml:space="preserve"> to provide all required information.</t>
    </r>
  </si>
  <si>
    <r>
      <t>For classes that meet more than 1 day per week, please total hours and round FTE only once for the course, not each day it meets.</t>
    </r>
    <r>
      <rPr>
        <sz val="10"/>
        <color indexed="10"/>
        <rFont val="Calibri"/>
        <family val="2"/>
      </rPr>
      <t xml:space="preserve"> </t>
    </r>
    <r>
      <rPr>
        <b/>
        <sz val="10"/>
        <color theme="3"/>
        <rFont val="Calibri"/>
        <family val="2"/>
      </rPr>
      <t>(See Example Tab)</t>
    </r>
  </si>
  <si>
    <t>Monday</t>
  </si>
  <si>
    <t>Tuesday</t>
  </si>
  <si>
    <t>Wednesday</t>
  </si>
  <si>
    <t>Thursday</t>
  </si>
  <si>
    <t>Friday</t>
  </si>
  <si>
    <t>Enter the date for each day of the week</t>
  </si>
  <si>
    <t>that is a count day for one or more courses:</t>
  </si>
  <si>
    <t>Applicable Count Date(s)</t>
  </si>
  <si>
    <t>PA-5E(NP1) Nov 2024</t>
  </si>
  <si>
    <r>
      <rPr>
        <sz val="11"/>
        <color indexed="8"/>
        <rFont val="Times New Roman"/>
        <family val="1"/>
      </rPr>
      <t>PA-5E (NP1)</t>
    </r>
    <r>
      <rPr>
        <sz val="8"/>
        <color indexed="8"/>
        <rFont val="Times New Roman"/>
        <family val="1"/>
      </rPr>
      <t xml:space="preserve"> Nov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</si>
</sst>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_);[Red]\(0.00\)"/>
    <numFmt numFmtId="167" formatCode="0_);[Red]\(0\)"/>
    <numFmt numFmtId="168" formatCode="m/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Times New Roman"/>
      <family val="1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theme="3"/>
      <name val="Calibri"/>
      <family val="2"/>
    </font>
    <font>
      <b/>
      <i/>
      <sz val="8"/>
      <color theme="3"/>
      <name val="Calibri"/>
      <family val="2"/>
      <scheme val="minor"/>
    </font>
    <font>
      <b/>
      <sz val="9"/>
      <color theme="3"/>
      <name val="Calibri"/>
      <family val="2"/>
    </font>
    <font>
      <b/>
      <sz val="9"/>
      <color theme="3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1" fontId="0" fillId="5" borderId="0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6" fontId="0" fillId="5" borderId="5" xfId="0" applyNumberForma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5" borderId="4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8" fillId="5" borderId="5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5" borderId="3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8" fontId="0" fillId="5" borderId="7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8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164" fontId="16" fillId="5" borderId="1" xfId="0" applyNumberFormat="1" applyFont="1" applyFill="1" applyBorder="1" applyAlignment="1">
      <alignment horizontal="center"/>
    </xf>
    <xf numFmtId="0" fontId="17" fillId="0" borderId="0" xfId="0" applyFont="1"/>
    <xf numFmtId="166" fontId="0" fillId="0" borderId="9" xfId="0" applyNumberForma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7" fillId="6" borderId="9" xfId="0" applyFont="1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8" fontId="0" fillId="6" borderId="7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1" fontId="0" fillId="6" borderId="7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6" fontId="0" fillId="6" borderId="9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167" fontId="0" fillId="0" borderId="7" xfId="0" applyNumberFormat="1" applyFill="1" applyBorder="1" applyAlignment="1">
      <alignment horizontal="center"/>
    </xf>
    <xf numFmtId="167" fontId="0" fillId="6" borderId="7" xfId="0" applyNumberFormat="1" applyFill="1" applyBorder="1" applyAlignment="1">
      <alignment horizontal="center"/>
    </xf>
    <xf numFmtId="2" fontId="2" fillId="7" borderId="10" xfId="0" applyNumberFormat="1" applyFon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166" fontId="0" fillId="7" borderId="10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49" fontId="15" fillId="5" borderId="0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18" fontId="0" fillId="0" borderId="7" xfId="0" applyNumberFormat="1" applyFill="1" applyBorder="1" applyAlignment="1">
      <alignment horizontal="right" indent="1"/>
    </xf>
    <xf numFmtId="18" fontId="0" fillId="5" borderId="0" xfId="0" applyNumberFormat="1" applyFill="1" applyBorder="1" applyAlignment="1">
      <alignment horizontal="right" indent="1"/>
    </xf>
    <xf numFmtId="18" fontId="0" fillId="5" borderId="6" xfId="0" applyNumberFormat="1" applyFill="1" applyBorder="1" applyAlignment="1">
      <alignment horizontal="right" indent="1"/>
    </xf>
    <xf numFmtId="168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/>
    <xf numFmtId="0" fontId="18" fillId="0" borderId="0" xfId="0" applyFont="1"/>
    <xf numFmtId="0" fontId="4" fillId="0" borderId="0" xfId="1" applyFill="1" applyBorder="1" applyAlignment="1" applyProtection="1">
      <alignment horizontal="left"/>
    </xf>
    <xf numFmtId="49" fontId="18" fillId="0" borderId="0" xfId="0" applyNumberFormat="1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Alignment="1"/>
    <xf numFmtId="0" fontId="0" fillId="0" borderId="7" xfId="0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4" fontId="0" fillId="0" borderId="0" xfId="0" applyNumberForma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0" fillId="0" borderId="7" xfId="0" applyBorder="1" applyAlignment="1"/>
    <xf numFmtId="0" fontId="14" fillId="0" borderId="7" xfId="0" applyFont="1" applyBorder="1" applyAlignment="1"/>
    <xf numFmtId="0" fontId="2" fillId="0" borderId="0" xfId="0" applyFont="1" applyAlignment="1"/>
    <xf numFmtId="0" fontId="22" fillId="0" borderId="0" xfId="0" applyFont="1" applyAlignment="1">
      <alignment vertical="center"/>
    </xf>
    <xf numFmtId="0" fontId="10" fillId="0" borderId="0" xfId="0" applyFont="1" applyAlignment="1"/>
    <xf numFmtId="0" fontId="4" fillId="0" borderId="0" xfId="1" applyFill="1" applyAlignment="1" applyProtection="1"/>
    <xf numFmtId="49" fontId="22" fillId="0" borderId="6" xfId="0" applyNumberFormat="1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49" fontId="1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18" fillId="0" borderId="0" xfId="0" applyNumberFormat="1" applyFont="1" applyAlignment="1"/>
    <xf numFmtId="0" fontId="18" fillId="0" borderId="0" xfId="0" applyFont="1" applyAlignment="1"/>
    <xf numFmtId="0" fontId="23" fillId="0" borderId="0" xfId="0" applyFont="1" applyAlignment="1"/>
    <xf numFmtId="0" fontId="5" fillId="0" borderId="0" xfId="0" applyFont="1" applyBorder="1" applyAlignment="1"/>
    <xf numFmtId="0" fontId="0" fillId="5" borderId="6" xfId="0" applyFill="1" applyBorder="1" applyAlignment="1">
      <alignment wrapText="1"/>
    </xf>
    <xf numFmtId="0" fontId="0" fillId="5" borderId="0" xfId="0" applyFill="1" applyBorder="1" applyAlignment="1"/>
    <xf numFmtId="0" fontId="0" fillId="5" borderId="6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13" fillId="0" borderId="0" xfId="0" applyFont="1" applyAlignment="1"/>
    <xf numFmtId="0" fontId="21" fillId="0" borderId="0" xfId="0" applyFont="1" applyAlignment="1"/>
    <xf numFmtId="0" fontId="2" fillId="4" borderId="5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vertical="center"/>
    </xf>
    <xf numFmtId="0" fontId="25" fillId="3" borderId="6" xfId="0" applyFont="1" applyFill="1" applyBorder="1" applyAlignment="1">
      <alignment vertical="center"/>
    </xf>
    <xf numFmtId="0" fontId="25" fillId="3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6" fillId="0" borderId="7" xfId="0" applyFont="1" applyBorder="1" applyAlignment="1"/>
    <xf numFmtId="0" fontId="26" fillId="0" borderId="0" xfId="0" applyFont="1" applyAlignment="1"/>
    <xf numFmtId="0" fontId="30" fillId="5" borderId="5" xfId="0" applyFont="1" applyFill="1" applyBorder="1" applyAlignment="1">
      <alignment horizontal="left"/>
    </xf>
    <xf numFmtId="0" fontId="31" fillId="0" borderId="0" xfId="0" applyFont="1" applyFill="1" applyBorder="1" applyAlignment="1"/>
    <xf numFmtId="0" fontId="0" fillId="0" borderId="11" xfId="0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8" fontId="0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3" fillId="0" borderId="0" xfId="0" applyFont="1"/>
    <xf numFmtId="168" fontId="0" fillId="0" borderId="10" xfId="0" applyNumberFormat="1" applyFont="1" applyBorder="1" applyAlignment="1">
      <alignment vertical="center"/>
    </xf>
    <xf numFmtId="168" fontId="1" fillId="0" borderId="10" xfId="0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es.ed.gov/scedfinder/Home/Resourc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ces.ed.gov/scedfinder/Home/Resour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C34"/>
  <sheetViews>
    <sheetView zoomScaleNormal="100" workbookViewId="0">
      <selection activeCell="A9" sqref="A9"/>
    </sheetView>
  </sheetViews>
  <sheetFormatPr defaultRowHeight="15" x14ac:dyDescent="0.25"/>
  <cols>
    <col min="1" max="1" width="9.42578125" customWidth="1"/>
    <col min="2" max="2" width="13.5703125" customWidth="1"/>
    <col min="3" max="3" width="6.5703125" customWidth="1"/>
    <col min="4" max="4" width="11.42578125" customWidth="1"/>
    <col min="5" max="5" width="7.140625" customWidth="1"/>
    <col min="6" max="6" width="9" customWidth="1"/>
    <col min="7" max="7" width="10.7109375" customWidth="1"/>
    <col min="8" max="8" width="11.7109375" customWidth="1"/>
    <col min="9" max="9" width="7.42578125" customWidth="1"/>
    <col min="10" max="10" width="9.28515625" customWidth="1"/>
    <col min="11" max="11" width="7.42578125" customWidth="1"/>
    <col min="12" max="12" width="9.42578125" customWidth="1"/>
    <col min="13" max="13" width="6.7109375" customWidth="1"/>
    <col min="14" max="14" width="8.28515625" customWidth="1"/>
    <col min="15" max="15" width="9.140625" customWidth="1"/>
    <col min="16" max="16" width="9.7109375" bestFit="1" customWidth="1"/>
    <col min="17" max="17" width="11.7109375" customWidth="1"/>
    <col min="18" max="18" width="10.28515625" customWidth="1"/>
  </cols>
  <sheetData>
    <row r="1" spans="1:20" ht="17.25" customHeight="1" x14ac:dyDescent="0.25">
      <c r="A1" s="123" t="s">
        <v>83</v>
      </c>
      <c r="B1" s="123"/>
    </row>
    <row r="2" spans="1:20" s="1" customFormat="1" ht="15" customHeight="1" x14ac:dyDescent="0.25">
      <c r="A2" s="121" t="s">
        <v>11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/>
      <c r="T2"/>
    </row>
    <row r="3" spans="1:20" s="1" customFormat="1" ht="15" customHeight="1" x14ac:dyDescent="0.25">
      <c r="A3" s="121" t="s">
        <v>13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/>
      <c r="T3"/>
    </row>
    <row r="4" spans="1:20" s="1" customFormat="1" ht="15" customHeight="1" x14ac:dyDescent="0.25">
      <c r="A4"/>
      <c r="B4" s="84" t="s">
        <v>10</v>
      </c>
      <c r="C4" s="118"/>
      <c r="D4" s="118"/>
      <c r="E4" s="118"/>
      <c r="F4" s="118"/>
      <c r="G4" s="118"/>
      <c r="H4" s="118"/>
      <c r="I4"/>
      <c r="J4"/>
      <c r="K4"/>
      <c r="L4"/>
      <c r="M4"/>
      <c r="N4"/>
      <c r="Q4" s="170"/>
      <c r="R4" s="171"/>
      <c r="S4" s="171"/>
      <c r="T4"/>
    </row>
    <row r="5" spans="1:20" s="1" customFormat="1" ht="15" customHeight="1" x14ac:dyDescent="0.25">
      <c r="A5"/>
      <c r="B5" s="84" t="s">
        <v>12</v>
      </c>
      <c r="C5" s="119"/>
      <c r="D5" s="119"/>
      <c r="E5" s="119"/>
      <c r="F5" s="119"/>
      <c r="G5" s="119"/>
      <c r="H5" s="119"/>
      <c r="I5"/>
      <c r="J5"/>
      <c r="K5"/>
      <c r="L5"/>
      <c r="M5"/>
      <c r="N5"/>
      <c r="O5"/>
      <c r="P5"/>
      <c r="Q5" s="172" t="s">
        <v>81</v>
      </c>
      <c r="R5" s="172"/>
      <c r="S5"/>
      <c r="T5"/>
    </row>
    <row r="6" spans="1:20" s="1" customFormat="1" ht="17.100000000000001" customHeight="1" x14ac:dyDescent="0.25">
      <c r="A6" s="114"/>
      <c r="B6" s="114" t="s">
        <v>53</v>
      </c>
      <c r="C6" s="119"/>
      <c r="D6" s="119"/>
      <c r="E6" s="119"/>
      <c r="F6" s="119"/>
      <c r="G6" s="119"/>
      <c r="H6" s="119"/>
      <c r="I6" s="158" t="s">
        <v>68</v>
      </c>
      <c r="J6" s="122"/>
      <c r="K6" s="122"/>
      <c r="L6" s="122"/>
      <c r="M6"/>
      <c r="N6" s="143"/>
      <c r="O6" s="143"/>
      <c r="P6" s="143"/>
      <c r="Q6" s="163"/>
      <c r="R6" s="164" t="s">
        <v>42</v>
      </c>
      <c r="S6" s="165" t="s">
        <v>43</v>
      </c>
      <c r="T6"/>
    </row>
    <row r="7" spans="1:20" ht="17.100000000000001" customHeight="1" x14ac:dyDescent="0.25">
      <c r="A7" s="5"/>
      <c r="B7" s="5"/>
      <c r="C7" s="158" t="s">
        <v>69</v>
      </c>
      <c r="D7" s="125"/>
      <c r="E7" s="125"/>
      <c r="F7" s="125"/>
      <c r="G7" s="125"/>
      <c r="H7" s="125"/>
      <c r="I7" s="122"/>
      <c r="J7" s="122"/>
      <c r="K7" s="122"/>
      <c r="L7" s="122"/>
      <c r="N7" s="115"/>
      <c r="O7" s="115"/>
      <c r="P7" s="168" t="s">
        <v>79</v>
      </c>
      <c r="Q7" s="169" t="s">
        <v>74</v>
      </c>
      <c r="R7" s="173"/>
      <c r="S7" s="173"/>
    </row>
    <row r="8" spans="1:20" ht="15" customHeight="1" x14ac:dyDescent="0.25">
      <c r="A8" s="6"/>
      <c r="B8" s="98" t="s">
        <v>46</v>
      </c>
      <c r="C8" s="140" t="s">
        <v>52</v>
      </c>
      <c r="D8" s="136"/>
      <c r="E8" s="136"/>
      <c r="F8" s="136"/>
      <c r="G8" s="136"/>
      <c r="H8" s="136"/>
      <c r="I8" s="136"/>
      <c r="J8" s="136"/>
      <c r="K8" s="136"/>
      <c r="L8" s="136"/>
      <c r="M8" s="1"/>
      <c r="N8" s="103"/>
      <c r="O8" s="95"/>
      <c r="P8" s="168" t="s">
        <v>80</v>
      </c>
      <c r="Q8" s="169" t="s">
        <v>75</v>
      </c>
      <c r="R8" s="173"/>
      <c r="S8" s="173"/>
      <c r="T8" s="1"/>
    </row>
    <row r="9" spans="1:20" s="3" customFormat="1" ht="15" customHeight="1" x14ac:dyDescent="0.25">
      <c r="A9" s="5"/>
      <c r="B9" s="98"/>
      <c r="C9" s="141" t="s">
        <v>72</v>
      </c>
      <c r="D9" s="137"/>
      <c r="E9" s="137"/>
      <c r="F9" s="137"/>
      <c r="G9" s="137"/>
      <c r="H9" s="137"/>
      <c r="I9" s="137"/>
      <c r="J9" s="137"/>
      <c r="K9" s="137"/>
      <c r="L9" s="137"/>
      <c r="M9"/>
      <c r="N9"/>
      <c r="O9" s="95"/>
      <c r="P9" s="96"/>
      <c r="Q9" s="169" t="s">
        <v>76</v>
      </c>
      <c r="R9" s="173"/>
      <c r="S9" s="174"/>
      <c r="T9"/>
    </row>
    <row r="10" spans="1:20" s="3" customFormat="1" ht="15" customHeight="1" x14ac:dyDescent="0.25">
      <c r="A10" s="6"/>
      <c r="B10" s="7"/>
      <c r="C10" s="141" t="s">
        <v>61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"/>
      <c r="N10" s="1"/>
      <c r="O10" s="95"/>
      <c r="P10" s="96"/>
      <c r="Q10" s="169" t="s">
        <v>77</v>
      </c>
      <c r="R10" s="173"/>
      <c r="S10" s="173"/>
      <c r="T10" s="1"/>
    </row>
    <row r="11" spans="1:20" s="11" customFormat="1" ht="15" customHeight="1" x14ac:dyDescent="0.25">
      <c r="A11" s="6"/>
      <c r="B11" s="7"/>
      <c r="C11" s="142" t="s">
        <v>73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09"/>
      <c r="N11" s="109"/>
      <c r="O11" s="95"/>
      <c r="P11" s="96"/>
      <c r="Q11" s="169" t="s">
        <v>78</v>
      </c>
      <c r="R11" s="174"/>
      <c r="S11" s="174"/>
      <c r="T11" s="1"/>
    </row>
    <row r="12" spans="1:20" s="10" customFormat="1" ht="15" customHeight="1" x14ac:dyDescent="0.25">
      <c r="A12" s="6"/>
      <c r="B12" s="7"/>
      <c r="C12" s="157" t="s">
        <v>59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"/>
      <c r="N12" s="1"/>
      <c r="O12" s="95"/>
      <c r="P12" s="96"/>
      <c r="Q12" s="96"/>
      <c r="R12" s="94"/>
      <c r="S12" s="94"/>
      <c r="T12" s="1"/>
    </row>
    <row r="13" spans="1:20" s="10" customFormat="1" ht="15" customHeight="1" x14ac:dyDescent="0.25">
      <c r="A13" s="6"/>
      <c r="B13" s="7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"/>
      <c r="N13" s="1"/>
      <c r="O13" s="95"/>
      <c r="P13" s="96"/>
      <c r="Q13" s="96"/>
      <c r="R13" s="94"/>
      <c r="S13" s="94"/>
      <c r="T13" s="1"/>
    </row>
    <row r="14" spans="1:20" s="10" customFormat="1" ht="15" customHeight="1" x14ac:dyDescent="0.25">
      <c r="A14" s="126"/>
      <c r="B14" s="127"/>
      <c r="C14" s="127"/>
      <c r="D14" s="127"/>
      <c r="E14" s="127"/>
      <c r="F14" s="127" t="s">
        <v>5</v>
      </c>
      <c r="G14" s="127"/>
      <c r="H14" s="127"/>
      <c r="I14" s="127"/>
      <c r="J14" s="127"/>
      <c r="K14" s="127"/>
      <c r="L14" s="156"/>
      <c r="M14" s="128" t="s">
        <v>15</v>
      </c>
      <c r="N14" s="129"/>
      <c r="O14" s="130"/>
      <c r="P14" s="131" t="s">
        <v>16</v>
      </c>
      <c r="Q14" s="132"/>
      <c r="R14" s="133"/>
      <c r="S14" s="134" t="s">
        <v>35</v>
      </c>
      <c r="T14" s="135"/>
    </row>
    <row r="15" spans="1:20" s="10" customFormat="1" ht="90" x14ac:dyDescent="0.25">
      <c r="A15" s="104" t="s">
        <v>20</v>
      </c>
      <c r="B15" s="105" t="s">
        <v>14</v>
      </c>
      <c r="C15" s="105" t="s">
        <v>45</v>
      </c>
      <c r="D15" s="105" t="s">
        <v>60</v>
      </c>
      <c r="E15" s="105" t="s">
        <v>0</v>
      </c>
      <c r="F15" s="105" t="s">
        <v>64</v>
      </c>
      <c r="G15" s="105" t="s">
        <v>1</v>
      </c>
      <c r="H15" s="105" t="s">
        <v>2</v>
      </c>
      <c r="I15" s="105" t="s">
        <v>3</v>
      </c>
      <c r="J15" s="105" t="s">
        <v>66</v>
      </c>
      <c r="K15" s="105" t="s">
        <v>4</v>
      </c>
      <c r="L15" s="105" t="s">
        <v>6</v>
      </c>
      <c r="M15" s="104" t="s">
        <v>7</v>
      </c>
      <c r="N15" s="105" t="s">
        <v>4</v>
      </c>
      <c r="O15" s="106" t="s">
        <v>17</v>
      </c>
      <c r="P15" s="104" t="s">
        <v>9</v>
      </c>
      <c r="Q15" s="105" t="s">
        <v>8</v>
      </c>
      <c r="R15" s="106" t="s">
        <v>23</v>
      </c>
      <c r="S15" s="107" t="s">
        <v>36</v>
      </c>
      <c r="T15" s="108" t="s">
        <v>37</v>
      </c>
    </row>
    <row r="16" spans="1:20" s="10" customFormat="1" x14ac:dyDescent="0.25">
      <c r="A16" s="57"/>
      <c r="B16" s="52"/>
      <c r="C16" s="52"/>
      <c r="D16" s="52"/>
      <c r="E16" s="58"/>
      <c r="F16" s="52"/>
      <c r="G16" s="53"/>
      <c r="H16" s="53"/>
      <c r="I16" s="54">
        <f t="shared" ref="I16:I32" si="0">ROUND((H16-G16)*1440/60,2)</f>
        <v>0</v>
      </c>
      <c r="J16" s="55"/>
      <c r="K16" s="54">
        <f t="shared" ref="K16:K32" si="1">SUM(I16*J16)</f>
        <v>0</v>
      </c>
      <c r="L16" s="56">
        <f t="shared" ref="L16:L32" si="2">ROUND(K16/1098,3)</f>
        <v>0</v>
      </c>
      <c r="M16" s="52"/>
      <c r="N16" s="55"/>
      <c r="O16" s="56">
        <f t="shared" ref="O16:O32" si="3">ROUND(N16/1098,3)</f>
        <v>0</v>
      </c>
      <c r="P16" s="62">
        <f t="shared" ref="P16:P32" si="4">O16-L16</f>
        <v>0</v>
      </c>
      <c r="Q16" s="63">
        <f t="shared" ref="Q16:Q32" si="5">IF(O16&lt;L16,O16,L16)</f>
        <v>0</v>
      </c>
      <c r="R16" s="64">
        <f t="shared" ref="R16:R32" si="6">ROUND(Q16,2)</f>
        <v>0</v>
      </c>
      <c r="S16" s="78"/>
      <c r="T16" s="64">
        <f t="shared" ref="T16:T32" si="7">ROUND((S16*R16),2)</f>
        <v>0</v>
      </c>
    </row>
    <row r="17" spans="1:29" s="10" customFormat="1" x14ac:dyDescent="0.25">
      <c r="A17" s="66"/>
      <c r="B17" s="67"/>
      <c r="C17" s="67"/>
      <c r="D17" s="67"/>
      <c r="E17" s="68"/>
      <c r="F17" s="67"/>
      <c r="G17" s="69"/>
      <c r="H17" s="69"/>
      <c r="I17" s="70">
        <f t="shared" si="0"/>
        <v>0</v>
      </c>
      <c r="J17" s="71"/>
      <c r="K17" s="70">
        <f t="shared" si="1"/>
        <v>0</v>
      </c>
      <c r="L17" s="72">
        <f t="shared" si="2"/>
        <v>0</v>
      </c>
      <c r="M17" s="67"/>
      <c r="N17" s="71"/>
      <c r="O17" s="72">
        <f t="shared" si="3"/>
        <v>0</v>
      </c>
      <c r="P17" s="73">
        <f t="shared" si="4"/>
        <v>0</v>
      </c>
      <c r="Q17" s="74">
        <f t="shared" si="5"/>
        <v>0</v>
      </c>
      <c r="R17" s="75">
        <f t="shared" si="6"/>
        <v>0</v>
      </c>
      <c r="S17" s="79"/>
      <c r="T17" s="75">
        <f t="shared" si="7"/>
        <v>0</v>
      </c>
    </row>
    <row r="18" spans="1:29" s="10" customFormat="1" x14ac:dyDescent="0.25">
      <c r="A18" s="57"/>
      <c r="B18" s="52"/>
      <c r="C18" s="52"/>
      <c r="D18" s="52"/>
      <c r="E18" s="58"/>
      <c r="F18" s="52"/>
      <c r="G18" s="53"/>
      <c r="H18" s="53"/>
      <c r="I18" s="54">
        <f t="shared" si="0"/>
        <v>0</v>
      </c>
      <c r="J18" s="55"/>
      <c r="K18" s="54">
        <f t="shared" si="1"/>
        <v>0</v>
      </c>
      <c r="L18" s="56">
        <f t="shared" si="2"/>
        <v>0</v>
      </c>
      <c r="M18" s="52"/>
      <c r="N18" s="55"/>
      <c r="O18" s="56">
        <f t="shared" si="3"/>
        <v>0</v>
      </c>
      <c r="P18" s="62">
        <f t="shared" si="4"/>
        <v>0</v>
      </c>
      <c r="Q18" s="63">
        <f t="shared" si="5"/>
        <v>0</v>
      </c>
      <c r="R18" s="64">
        <f t="shared" si="6"/>
        <v>0</v>
      </c>
      <c r="S18" s="78"/>
      <c r="T18" s="64">
        <f t="shared" si="7"/>
        <v>0</v>
      </c>
    </row>
    <row r="19" spans="1:29" s="10" customFormat="1" x14ac:dyDescent="0.25">
      <c r="A19" s="66"/>
      <c r="B19" s="67"/>
      <c r="C19" s="67"/>
      <c r="D19" s="67"/>
      <c r="E19" s="68"/>
      <c r="F19" s="67"/>
      <c r="G19" s="69"/>
      <c r="H19" s="69"/>
      <c r="I19" s="70">
        <f t="shared" si="0"/>
        <v>0</v>
      </c>
      <c r="J19" s="71"/>
      <c r="K19" s="70">
        <f t="shared" si="1"/>
        <v>0</v>
      </c>
      <c r="L19" s="72">
        <f t="shared" si="2"/>
        <v>0</v>
      </c>
      <c r="M19" s="67"/>
      <c r="N19" s="71"/>
      <c r="O19" s="72">
        <f t="shared" si="3"/>
        <v>0</v>
      </c>
      <c r="P19" s="73">
        <f t="shared" si="4"/>
        <v>0</v>
      </c>
      <c r="Q19" s="74">
        <f t="shared" si="5"/>
        <v>0</v>
      </c>
      <c r="R19" s="75">
        <f t="shared" si="6"/>
        <v>0</v>
      </c>
      <c r="S19" s="79"/>
      <c r="T19" s="75">
        <f t="shared" si="7"/>
        <v>0</v>
      </c>
    </row>
    <row r="20" spans="1:29" s="10" customFormat="1" x14ac:dyDescent="0.25">
      <c r="A20" s="57"/>
      <c r="B20" s="52"/>
      <c r="C20" s="52"/>
      <c r="D20" s="52"/>
      <c r="E20" s="58"/>
      <c r="F20" s="52"/>
      <c r="G20" s="53"/>
      <c r="H20" s="53"/>
      <c r="I20" s="54">
        <f t="shared" si="0"/>
        <v>0</v>
      </c>
      <c r="J20" s="55"/>
      <c r="K20" s="54">
        <f t="shared" si="1"/>
        <v>0</v>
      </c>
      <c r="L20" s="56">
        <f t="shared" si="2"/>
        <v>0</v>
      </c>
      <c r="M20" s="52"/>
      <c r="N20" s="55"/>
      <c r="O20" s="56">
        <f t="shared" si="3"/>
        <v>0</v>
      </c>
      <c r="P20" s="62">
        <f t="shared" si="4"/>
        <v>0</v>
      </c>
      <c r="Q20" s="63">
        <f t="shared" si="5"/>
        <v>0</v>
      </c>
      <c r="R20" s="64">
        <f t="shared" si="6"/>
        <v>0</v>
      </c>
      <c r="S20" s="78"/>
      <c r="T20" s="64">
        <f t="shared" si="7"/>
        <v>0</v>
      </c>
    </row>
    <row r="21" spans="1:29" s="10" customFormat="1" x14ac:dyDescent="0.25">
      <c r="A21" s="66"/>
      <c r="B21" s="67"/>
      <c r="C21" s="67"/>
      <c r="D21" s="67"/>
      <c r="E21" s="68"/>
      <c r="F21" s="67"/>
      <c r="G21" s="69"/>
      <c r="H21" s="69"/>
      <c r="I21" s="70">
        <f t="shared" si="0"/>
        <v>0</v>
      </c>
      <c r="J21" s="71"/>
      <c r="K21" s="70">
        <f t="shared" si="1"/>
        <v>0</v>
      </c>
      <c r="L21" s="72">
        <f t="shared" si="2"/>
        <v>0</v>
      </c>
      <c r="M21" s="67"/>
      <c r="N21" s="71"/>
      <c r="O21" s="72">
        <f t="shared" si="3"/>
        <v>0</v>
      </c>
      <c r="P21" s="73">
        <f t="shared" si="4"/>
        <v>0</v>
      </c>
      <c r="Q21" s="74">
        <f t="shared" si="5"/>
        <v>0</v>
      </c>
      <c r="R21" s="75">
        <f t="shared" si="6"/>
        <v>0</v>
      </c>
      <c r="S21" s="79"/>
      <c r="T21" s="75">
        <f t="shared" si="7"/>
        <v>0</v>
      </c>
    </row>
    <row r="22" spans="1:29" s="10" customFormat="1" x14ac:dyDescent="0.25">
      <c r="A22" s="57"/>
      <c r="B22" s="52"/>
      <c r="C22" s="52"/>
      <c r="D22" s="52"/>
      <c r="E22" s="58"/>
      <c r="F22" s="52"/>
      <c r="G22" s="53"/>
      <c r="H22" s="53"/>
      <c r="I22" s="54">
        <f t="shared" si="0"/>
        <v>0</v>
      </c>
      <c r="J22" s="55"/>
      <c r="K22" s="54">
        <f t="shared" si="1"/>
        <v>0</v>
      </c>
      <c r="L22" s="56">
        <f t="shared" si="2"/>
        <v>0</v>
      </c>
      <c r="M22" s="52"/>
      <c r="N22" s="55"/>
      <c r="O22" s="56">
        <f t="shared" si="3"/>
        <v>0</v>
      </c>
      <c r="P22" s="62">
        <f t="shared" si="4"/>
        <v>0</v>
      </c>
      <c r="Q22" s="63">
        <f t="shared" si="5"/>
        <v>0</v>
      </c>
      <c r="R22" s="64">
        <f t="shared" si="6"/>
        <v>0</v>
      </c>
      <c r="S22" s="78"/>
      <c r="T22" s="64">
        <f t="shared" si="7"/>
        <v>0</v>
      </c>
    </row>
    <row r="23" spans="1:29" s="10" customFormat="1" x14ac:dyDescent="0.25">
      <c r="A23" s="66"/>
      <c r="B23" s="67"/>
      <c r="C23" s="67"/>
      <c r="D23" s="67"/>
      <c r="E23" s="68"/>
      <c r="F23" s="67"/>
      <c r="G23" s="69"/>
      <c r="H23" s="69"/>
      <c r="I23" s="70">
        <f t="shared" si="0"/>
        <v>0</v>
      </c>
      <c r="J23" s="71"/>
      <c r="K23" s="70">
        <f t="shared" si="1"/>
        <v>0</v>
      </c>
      <c r="L23" s="72">
        <f t="shared" si="2"/>
        <v>0</v>
      </c>
      <c r="M23" s="67"/>
      <c r="N23" s="71"/>
      <c r="O23" s="72">
        <f t="shared" si="3"/>
        <v>0</v>
      </c>
      <c r="P23" s="73">
        <f t="shared" si="4"/>
        <v>0</v>
      </c>
      <c r="Q23" s="74">
        <f t="shared" si="5"/>
        <v>0</v>
      </c>
      <c r="R23" s="75">
        <f t="shared" si="6"/>
        <v>0</v>
      </c>
      <c r="S23" s="79"/>
      <c r="T23" s="75">
        <f t="shared" si="7"/>
        <v>0</v>
      </c>
    </row>
    <row r="24" spans="1:29" s="3" customFormat="1" x14ac:dyDescent="0.25">
      <c r="A24" s="57"/>
      <c r="B24" s="52"/>
      <c r="C24" s="52"/>
      <c r="D24" s="52"/>
      <c r="E24" s="58"/>
      <c r="F24" s="52"/>
      <c r="G24" s="53"/>
      <c r="H24" s="53"/>
      <c r="I24" s="54">
        <f t="shared" si="0"/>
        <v>0</v>
      </c>
      <c r="J24" s="55"/>
      <c r="K24" s="54">
        <f t="shared" si="1"/>
        <v>0</v>
      </c>
      <c r="L24" s="56">
        <f t="shared" si="2"/>
        <v>0</v>
      </c>
      <c r="M24" s="52"/>
      <c r="N24" s="55"/>
      <c r="O24" s="56">
        <f t="shared" si="3"/>
        <v>0</v>
      </c>
      <c r="P24" s="62">
        <f t="shared" si="4"/>
        <v>0</v>
      </c>
      <c r="Q24" s="63">
        <f t="shared" si="5"/>
        <v>0</v>
      </c>
      <c r="R24" s="64">
        <f t="shared" si="6"/>
        <v>0</v>
      </c>
      <c r="S24" s="78"/>
      <c r="T24" s="64">
        <f t="shared" si="7"/>
        <v>0</v>
      </c>
      <c r="U24" s="10"/>
      <c r="V24" s="10"/>
      <c r="W24" s="10"/>
      <c r="X24" s="10"/>
      <c r="Y24" s="10"/>
      <c r="Z24" s="10"/>
      <c r="AA24" s="10"/>
      <c r="AB24" s="10"/>
      <c r="AC24" s="10"/>
    </row>
    <row r="25" spans="1:29" s="3" customFormat="1" x14ac:dyDescent="0.25">
      <c r="A25" s="66"/>
      <c r="B25" s="67"/>
      <c r="C25" s="67"/>
      <c r="D25" s="67"/>
      <c r="E25" s="68"/>
      <c r="F25" s="67"/>
      <c r="G25" s="69"/>
      <c r="H25" s="69"/>
      <c r="I25" s="70">
        <f t="shared" si="0"/>
        <v>0</v>
      </c>
      <c r="J25" s="71"/>
      <c r="K25" s="70">
        <f t="shared" si="1"/>
        <v>0</v>
      </c>
      <c r="L25" s="72">
        <f t="shared" si="2"/>
        <v>0</v>
      </c>
      <c r="M25" s="67"/>
      <c r="N25" s="71"/>
      <c r="O25" s="72">
        <f t="shared" si="3"/>
        <v>0</v>
      </c>
      <c r="P25" s="73">
        <f t="shared" si="4"/>
        <v>0</v>
      </c>
      <c r="Q25" s="74">
        <f t="shared" si="5"/>
        <v>0</v>
      </c>
      <c r="R25" s="75">
        <f t="shared" si="6"/>
        <v>0</v>
      </c>
      <c r="S25" s="79"/>
      <c r="T25" s="75">
        <f t="shared" si="7"/>
        <v>0</v>
      </c>
    </row>
    <row r="26" spans="1:29" x14ac:dyDescent="0.25">
      <c r="A26" s="57"/>
      <c r="B26" s="52"/>
      <c r="C26" s="52"/>
      <c r="D26" s="52"/>
      <c r="E26" s="58"/>
      <c r="F26" s="52"/>
      <c r="G26" s="53"/>
      <c r="H26" s="53"/>
      <c r="I26" s="54">
        <f t="shared" si="0"/>
        <v>0</v>
      </c>
      <c r="J26" s="55"/>
      <c r="K26" s="54">
        <f t="shared" si="1"/>
        <v>0</v>
      </c>
      <c r="L26" s="56">
        <f t="shared" si="2"/>
        <v>0</v>
      </c>
      <c r="M26" s="52"/>
      <c r="N26" s="55"/>
      <c r="O26" s="56">
        <f t="shared" si="3"/>
        <v>0</v>
      </c>
      <c r="P26" s="62">
        <f t="shared" si="4"/>
        <v>0</v>
      </c>
      <c r="Q26" s="63">
        <f t="shared" si="5"/>
        <v>0</v>
      </c>
      <c r="R26" s="64">
        <f t="shared" si="6"/>
        <v>0</v>
      </c>
      <c r="S26" s="78"/>
      <c r="T26" s="64">
        <f t="shared" si="7"/>
        <v>0</v>
      </c>
    </row>
    <row r="27" spans="1:29" x14ac:dyDescent="0.25">
      <c r="A27" s="66"/>
      <c r="B27" s="67"/>
      <c r="C27" s="67"/>
      <c r="D27" s="67"/>
      <c r="E27" s="68"/>
      <c r="F27" s="67"/>
      <c r="G27" s="69"/>
      <c r="H27" s="69"/>
      <c r="I27" s="70">
        <f t="shared" si="0"/>
        <v>0</v>
      </c>
      <c r="J27" s="71"/>
      <c r="K27" s="70">
        <f t="shared" si="1"/>
        <v>0</v>
      </c>
      <c r="L27" s="72">
        <f t="shared" si="2"/>
        <v>0</v>
      </c>
      <c r="M27" s="67"/>
      <c r="N27" s="71"/>
      <c r="O27" s="72">
        <f t="shared" si="3"/>
        <v>0</v>
      </c>
      <c r="P27" s="73">
        <f t="shared" si="4"/>
        <v>0</v>
      </c>
      <c r="Q27" s="74">
        <f t="shared" si="5"/>
        <v>0</v>
      </c>
      <c r="R27" s="75">
        <f t="shared" si="6"/>
        <v>0</v>
      </c>
      <c r="S27" s="79"/>
      <c r="T27" s="75">
        <f t="shared" si="7"/>
        <v>0</v>
      </c>
    </row>
    <row r="28" spans="1:29" x14ac:dyDescent="0.25">
      <c r="A28" s="57"/>
      <c r="B28" s="52"/>
      <c r="C28" s="52"/>
      <c r="D28" s="52"/>
      <c r="E28" s="58"/>
      <c r="F28" s="52"/>
      <c r="G28" s="53"/>
      <c r="H28" s="53"/>
      <c r="I28" s="54">
        <f t="shared" si="0"/>
        <v>0</v>
      </c>
      <c r="J28" s="55"/>
      <c r="K28" s="54">
        <f t="shared" si="1"/>
        <v>0</v>
      </c>
      <c r="L28" s="56">
        <f t="shared" si="2"/>
        <v>0</v>
      </c>
      <c r="M28" s="52"/>
      <c r="N28" s="55"/>
      <c r="O28" s="56">
        <f t="shared" si="3"/>
        <v>0</v>
      </c>
      <c r="P28" s="62">
        <f t="shared" si="4"/>
        <v>0</v>
      </c>
      <c r="Q28" s="63">
        <f t="shared" si="5"/>
        <v>0</v>
      </c>
      <c r="R28" s="64">
        <f t="shared" si="6"/>
        <v>0</v>
      </c>
      <c r="S28" s="78"/>
      <c r="T28" s="64">
        <f t="shared" si="7"/>
        <v>0</v>
      </c>
    </row>
    <row r="29" spans="1:29" x14ac:dyDescent="0.25">
      <c r="A29" s="66"/>
      <c r="B29" s="67"/>
      <c r="C29" s="67"/>
      <c r="D29" s="67"/>
      <c r="E29" s="68"/>
      <c r="F29" s="67"/>
      <c r="G29" s="69"/>
      <c r="H29" s="69"/>
      <c r="I29" s="70">
        <f t="shared" si="0"/>
        <v>0</v>
      </c>
      <c r="J29" s="71"/>
      <c r="K29" s="70">
        <f t="shared" si="1"/>
        <v>0</v>
      </c>
      <c r="L29" s="72">
        <f t="shared" si="2"/>
        <v>0</v>
      </c>
      <c r="M29" s="67"/>
      <c r="N29" s="71"/>
      <c r="O29" s="72">
        <f t="shared" si="3"/>
        <v>0</v>
      </c>
      <c r="P29" s="73">
        <f t="shared" si="4"/>
        <v>0</v>
      </c>
      <c r="Q29" s="74">
        <f t="shared" si="5"/>
        <v>0</v>
      </c>
      <c r="R29" s="75">
        <f t="shared" si="6"/>
        <v>0</v>
      </c>
      <c r="S29" s="79"/>
      <c r="T29" s="75">
        <f t="shared" si="7"/>
        <v>0</v>
      </c>
    </row>
    <row r="30" spans="1:29" x14ac:dyDescent="0.25">
      <c r="A30" s="57"/>
      <c r="B30" s="52"/>
      <c r="C30" s="52"/>
      <c r="D30" s="52"/>
      <c r="E30" s="58"/>
      <c r="F30" s="52"/>
      <c r="G30" s="53"/>
      <c r="H30" s="53"/>
      <c r="I30" s="54">
        <f t="shared" si="0"/>
        <v>0</v>
      </c>
      <c r="J30" s="55"/>
      <c r="K30" s="54">
        <f t="shared" si="1"/>
        <v>0</v>
      </c>
      <c r="L30" s="56">
        <f t="shared" si="2"/>
        <v>0</v>
      </c>
      <c r="M30" s="52"/>
      <c r="N30" s="55"/>
      <c r="O30" s="56">
        <f t="shared" si="3"/>
        <v>0</v>
      </c>
      <c r="P30" s="62">
        <f t="shared" si="4"/>
        <v>0</v>
      </c>
      <c r="Q30" s="63">
        <f t="shared" si="5"/>
        <v>0</v>
      </c>
      <c r="R30" s="64">
        <f t="shared" si="6"/>
        <v>0</v>
      </c>
      <c r="S30" s="78"/>
      <c r="T30" s="64">
        <f t="shared" si="7"/>
        <v>0</v>
      </c>
    </row>
    <row r="31" spans="1:29" x14ac:dyDescent="0.25">
      <c r="A31" s="66"/>
      <c r="B31" s="67"/>
      <c r="C31" s="67"/>
      <c r="D31" s="67"/>
      <c r="E31" s="68"/>
      <c r="F31" s="67"/>
      <c r="G31" s="69"/>
      <c r="H31" s="69"/>
      <c r="I31" s="70">
        <f t="shared" si="0"/>
        <v>0</v>
      </c>
      <c r="J31" s="71"/>
      <c r="K31" s="70">
        <f t="shared" si="1"/>
        <v>0</v>
      </c>
      <c r="L31" s="72">
        <f t="shared" si="2"/>
        <v>0</v>
      </c>
      <c r="M31" s="67"/>
      <c r="N31" s="71"/>
      <c r="O31" s="72">
        <f t="shared" si="3"/>
        <v>0</v>
      </c>
      <c r="P31" s="73">
        <f t="shared" si="4"/>
        <v>0</v>
      </c>
      <c r="Q31" s="74">
        <f t="shared" si="5"/>
        <v>0</v>
      </c>
      <c r="R31" s="75">
        <f t="shared" si="6"/>
        <v>0</v>
      </c>
      <c r="S31" s="79"/>
      <c r="T31" s="75">
        <f t="shared" si="7"/>
        <v>0</v>
      </c>
    </row>
    <row r="32" spans="1:29" s="10" customFormat="1" x14ac:dyDescent="0.25">
      <c r="A32" s="57"/>
      <c r="B32" s="52"/>
      <c r="C32" s="52"/>
      <c r="D32" s="52"/>
      <c r="E32" s="58"/>
      <c r="F32" s="52"/>
      <c r="G32" s="53"/>
      <c r="H32" s="53"/>
      <c r="I32" s="54">
        <f t="shared" si="0"/>
        <v>0</v>
      </c>
      <c r="J32" s="55"/>
      <c r="K32" s="54">
        <f t="shared" si="1"/>
        <v>0</v>
      </c>
      <c r="L32" s="56">
        <f t="shared" si="2"/>
        <v>0</v>
      </c>
      <c r="M32" s="52"/>
      <c r="N32" s="55"/>
      <c r="O32" s="56">
        <f t="shared" si="3"/>
        <v>0</v>
      </c>
      <c r="P32" s="62">
        <f t="shared" si="4"/>
        <v>0</v>
      </c>
      <c r="Q32" s="63">
        <f t="shared" si="5"/>
        <v>0</v>
      </c>
      <c r="R32" s="64">
        <f t="shared" si="6"/>
        <v>0</v>
      </c>
      <c r="S32" s="78"/>
      <c r="T32" s="64">
        <f t="shared" si="7"/>
        <v>0</v>
      </c>
    </row>
    <row r="33" spans="1:20" x14ac:dyDescent="0.25">
      <c r="T33" s="80">
        <f>SUM(T12:T32)</f>
        <v>0</v>
      </c>
    </row>
    <row r="34" spans="1:20" x14ac:dyDescent="0.25">
      <c r="A34" s="113" t="s">
        <v>44</v>
      </c>
      <c r="B34" s="124" t="s">
        <v>48</v>
      </c>
      <c r="C34" s="124"/>
      <c r="D34" s="124"/>
      <c r="E34" s="124"/>
      <c r="F34" s="124"/>
      <c r="G34" s="124"/>
      <c r="H34" s="97"/>
      <c r="I34" s="14"/>
      <c r="J34" s="14"/>
      <c r="K34" s="12"/>
      <c r="L34" s="12"/>
      <c r="M34" s="14"/>
      <c r="N34" s="14"/>
      <c r="O34" s="12"/>
      <c r="P34" s="12"/>
      <c r="Q34" s="12"/>
      <c r="R34" s="17"/>
      <c r="S34" s="10"/>
      <c r="T34" s="10"/>
    </row>
  </sheetData>
  <hyperlinks>
    <hyperlink ref="B34" r:id="rId1" display="School Courses for the Exchange of Data (SCED) finder:" xr:uid="{00000000-0004-0000-0000-000000000000}"/>
  </hyperlinks>
  <pageMargins left="0.25" right="0.25" top="0.5" bottom="0.75" header="0.3" footer="0.3"/>
  <pageSetup scale="7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AC36"/>
  <sheetViews>
    <sheetView tabSelected="1" zoomScaleNormal="100" workbookViewId="0">
      <selection activeCell="A2" sqref="A2"/>
    </sheetView>
  </sheetViews>
  <sheetFormatPr defaultRowHeight="15" x14ac:dyDescent="0.25"/>
  <cols>
    <col min="1" max="1" width="7.7109375" customWidth="1"/>
    <col min="2" max="2" width="10.28515625" customWidth="1"/>
    <col min="3" max="3" width="6.5703125" customWidth="1"/>
    <col min="4" max="4" width="10.42578125" customWidth="1"/>
    <col min="5" max="5" width="5.85546875" customWidth="1"/>
    <col min="6" max="6" width="9" customWidth="1"/>
    <col min="7" max="8" width="10.7109375" customWidth="1"/>
    <col min="9" max="9" width="6.140625" customWidth="1"/>
    <col min="10" max="10" width="9.28515625" customWidth="1"/>
    <col min="11" max="12" width="7.42578125" customWidth="1"/>
    <col min="13" max="13" width="9.7109375" customWidth="1"/>
    <col min="14" max="14" width="6" customWidth="1"/>
    <col min="15" max="15" width="7.85546875" customWidth="1"/>
    <col min="16" max="16" width="9.140625" customWidth="1"/>
    <col min="17" max="17" width="10.85546875" customWidth="1"/>
    <col min="18" max="18" width="9" customWidth="1"/>
  </cols>
  <sheetData>
    <row r="1" spans="1:20" x14ac:dyDescent="0.25">
      <c r="A1" s="61" t="s">
        <v>82</v>
      </c>
    </row>
    <row r="2" spans="1:20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0" x14ac:dyDescent="0.25">
      <c r="A3" s="121" t="s">
        <v>11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20" x14ac:dyDescent="0.25">
      <c r="A4" s="121" t="s">
        <v>13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20" x14ac:dyDescent="0.25">
      <c r="P5" s="1"/>
      <c r="Q5" s="170"/>
      <c r="R5" s="171"/>
      <c r="S5" s="171"/>
    </row>
    <row r="6" spans="1:20" x14ac:dyDescent="0.25">
      <c r="B6" s="4" t="s">
        <v>10</v>
      </c>
      <c r="C6" s="118" t="s">
        <v>33</v>
      </c>
      <c r="D6" s="118"/>
      <c r="E6" s="118"/>
      <c r="F6" s="118"/>
      <c r="G6" s="118"/>
      <c r="H6" s="118"/>
      <c r="O6" s="84"/>
      <c r="Q6" s="172" t="s">
        <v>81</v>
      </c>
      <c r="R6" s="172"/>
    </row>
    <row r="7" spans="1:20" x14ac:dyDescent="0.25">
      <c r="B7" s="4" t="s">
        <v>12</v>
      </c>
      <c r="C7" s="119" t="s">
        <v>34</v>
      </c>
      <c r="D7" s="119"/>
      <c r="E7" s="119"/>
      <c r="F7" s="119"/>
      <c r="G7" s="119"/>
      <c r="H7" s="119"/>
      <c r="P7" s="143"/>
      <c r="Q7" s="163"/>
      <c r="R7" s="164" t="s">
        <v>42</v>
      </c>
      <c r="S7" s="165" t="s">
        <v>43</v>
      </c>
    </row>
    <row r="8" spans="1:20" ht="15" customHeight="1" x14ac:dyDescent="0.25">
      <c r="A8" s="117" t="s">
        <v>53</v>
      </c>
      <c r="B8" s="117"/>
      <c r="C8" s="159" t="s">
        <v>67</v>
      </c>
      <c r="D8" s="120"/>
      <c r="E8" s="120"/>
      <c r="F8" s="120"/>
      <c r="G8" s="120"/>
      <c r="H8" s="120"/>
      <c r="I8" s="158" t="s">
        <v>70</v>
      </c>
      <c r="J8" s="122"/>
      <c r="K8" s="122"/>
      <c r="L8" s="122"/>
      <c r="N8" s="116"/>
      <c r="O8" s="116"/>
      <c r="P8" s="168" t="s">
        <v>79</v>
      </c>
      <c r="Q8" s="169" t="s">
        <v>74</v>
      </c>
      <c r="R8" s="166">
        <v>45572</v>
      </c>
      <c r="S8" s="166"/>
    </row>
    <row r="9" spans="1:20" ht="15" customHeight="1" x14ac:dyDescent="0.25">
      <c r="A9" s="5"/>
      <c r="B9" s="5"/>
      <c r="C9" s="5"/>
      <c r="D9" s="5"/>
      <c r="E9" s="5"/>
      <c r="F9" s="5"/>
      <c r="G9" s="5"/>
      <c r="H9" s="5"/>
      <c r="I9" s="158" t="s">
        <v>71</v>
      </c>
      <c r="J9" s="122"/>
      <c r="K9" s="122"/>
      <c r="L9" s="122"/>
      <c r="O9" s="109"/>
      <c r="P9" s="168" t="s">
        <v>80</v>
      </c>
      <c r="Q9" s="169" t="s">
        <v>75</v>
      </c>
      <c r="R9" s="166"/>
      <c r="S9" s="166"/>
      <c r="T9" s="1"/>
    </row>
    <row r="10" spans="1:20" s="1" customFormat="1" ht="13.5" customHeight="1" x14ac:dyDescent="0.25">
      <c r="A10" s="6"/>
      <c r="B10" s="98" t="s">
        <v>46</v>
      </c>
      <c r="C10" s="102" t="s">
        <v>47</v>
      </c>
      <c r="D10" s="7"/>
      <c r="E10" s="7"/>
      <c r="F10" s="7"/>
      <c r="G10" s="7"/>
      <c r="H10" s="7"/>
      <c r="I10" s="7"/>
      <c r="J10" s="7"/>
      <c r="K10" s="7"/>
      <c r="L10" s="5"/>
      <c r="N10" s="103"/>
      <c r="O10" s="95"/>
      <c r="P10" s="96"/>
      <c r="Q10" s="169" t="s">
        <v>76</v>
      </c>
      <c r="R10" s="166">
        <v>45567</v>
      </c>
      <c r="S10" s="167"/>
      <c r="T10"/>
    </row>
    <row r="11" spans="1:20" ht="13.5" customHeight="1" x14ac:dyDescent="0.25">
      <c r="A11" s="5"/>
      <c r="B11" s="98"/>
      <c r="C11" s="98" t="s">
        <v>55</v>
      </c>
      <c r="D11" s="98"/>
      <c r="E11" s="98"/>
      <c r="F11" s="98"/>
      <c r="G11" s="98"/>
      <c r="H11" s="98"/>
      <c r="I11" s="98"/>
      <c r="J11" s="98"/>
      <c r="K11" s="98"/>
      <c r="L11" s="7"/>
      <c r="O11" s="95"/>
      <c r="P11" s="96"/>
      <c r="Q11" s="169" t="s">
        <v>77</v>
      </c>
      <c r="R11" s="166"/>
      <c r="S11" s="166"/>
      <c r="T11" s="1"/>
    </row>
    <row r="12" spans="1:20" s="1" customFormat="1" ht="13.5" customHeight="1" x14ac:dyDescent="0.25">
      <c r="A12" s="6"/>
      <c r="B12" s="7"/>
      <c r="C12" s="99" t="s">
        <v>61</v>
      </c>
      <c r="D12" s="7"/>
      <c r="E12" s="7"/>
      <c r="F12" s="7"/>
      <c r="G12" s="7"/>
      <c r="H12" s="7"/>
      <c r="I12" s="7"/>
      <c r="J12" s="7"/>
      <c r="K12" s="7"/>
      <c r="L12" s="5"/>
      <c r="O12" s="95"/>
      <c r="P12" s="96"/>
      <c r="Q12" s="169" t="s">
        <v>78</v>
      </c>
      <c r="R12" s="167">
        <v>45569</v>
      </c>
      <c r="S12" s="167"/>
    </row>
    <row r="13" spans="1:20" s="1" customFormat="1" ht="13.5" customHeight="1" x14ac:dyDescent="0.25">
      <c r="A13" s="6"/>
      <c r="B13" s="7"/>
      <c r="C13" s="101" t="s">
        <v>62</v>
      </c>
      <c r="D13" s="7"/>
      <c r="E13" s="7"/>
      <c r="F13" s="7"/>
      <c r="G13" s="7"/>
      <c r="H13" s="7"/>
      <c r="I13" s="7"/>
      <c r="J13" s="7"/>
      <c r="K13" s="7"/>
      <c r="L13" s="7"/>
      <c r="O13" s="95"/>
      <c r="P13" s="96"/>
      <c r="Q13" s="96"/>
      <c r="R13" s="94"/>
      <c r="S13" s="94"/>
    </row>
    <row r="14" spans="1:20" s="3" customFormat="1" ht="12.95" customHeight="1" x14ac:dyDescent="0.25">
      <c r="B14" s="100"/>
      <c r="C14" s="160" t="s">
        <v>59</v>
      </c>
      <c r="D14" s="149"/>
      <c r="E14" s="149"/>
      <c r="F14" s="149"/>
      <c r="G14" s="149"/>
      <c r="H14" s="149"/>
      <c r="I14" s="149"/>
      <c r="J14" s="149"/>
      <c r="K14" s="149"/>
      <c r="L14" s="149"/>
      <c r="P14" s="86"/>
      <c r="Q14" s="86"/>
      <c r="R14" s="86"/>
      <c r="S14" s="86"/>
      <c r="T14" s="86"/>
    </row>
    <row r="15" spans="1:20" s="11" customFormat="1" ht="32.1" customHeight="1" x14ac:dyDescent="0.25">
      <c r="A15" s="126" t="s">
        <v>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85"/>
      <c r="M15" s="153" t="s">
        <v>15</v>
      </c>
      <c r="N15" s="154"/>
      <c r="O15" s="155"/>
      <c r="P15" s="131" t="s">
        <v>16</v>
      </c>
      <c r="Q15" s="132"/>
      <c r="R15" s="133"/>
      <c r="S15" s="151" t="s">
        <v>35</v>
      </c>
      <c r="T15" s="152"/>
    </row>
    <row r="16" spans="1:20" s="3" customFormat="1" ht="55.15" customHeight="1" x14ac:dyDescent="0.25">
      <c r="A16" s="8" t="s">
        <v>20</v>
      </c>
      <c r="B16" s="2" t="s">
        <v>14</v>
      </c>
      <c r="C16" s="2" t="s">
        <v>45</v>
      </c>
      <c r="D16" s="2" t="s">
        <v>18</v>
      </c>
      <c r="E16" s="2" t="s">
        <v>0</v>
      </c>
      <c r="F16" s="2" t="s">
        <v>63</v>
      </c>
      <c r="G16" s="2" t="s">
        <v>1</v>
      </c>
      <c r="H16" s="2" t="s">
        <v>2</v>
      </c>
      <c r="I16" s="2" t="s">
        <v>3</v>
      </c>
      <c r="J16" s="2" t="s">
        <v>65</v>
      </c>
      <c r="K16" s="2" t="s">
        <v>4</v>
      </c>
      <c r="L16" s="2" t="s">
        <v>6</v>
      </c>
      <c r="M16" s="8" t="s">
        <v>7</v>
      </c>
      <c r="N16" s="2" t="s">
        <v>4</v>
      </c>
      <c r="O16" s="9" t="s">
        <v>17</v>
      </c>
      <c r="P16" s="8" t="s">
        <v>9</v>
      </c>
      <c r="Q16" s="2" t="s">
        <v>8</v>
      </c>
      <c r="R16" s="9" t="s">
        <v>23</v>
      </c>
      <c r="S16" s="76" t="s">
        <v>36</v>
      </c>
      <c r="T16" s="77" t="s">
        <v>37</v>
      </c>
    </row>
    <row r="17" spans="1:29" s="10" customFormat="1" ht="30" customHeight="1" x14ac:dyDescent="0.25">
      <c r="A17" s="57" t="s">
        <v>24</v>
      </c>
      <c r="B17" s="52" t="s">
        <v>21</v>
      </c>
      <c r="C17" s="87" t="s">
        <v>40</v>
      </c>
      <c r="D17" s="110" t="s">
        <v>54</v>
      </c>
      <c r="E17" s="58">
        <v>4</v>
      </c>
      <c r="F17" s="52" t="s">
        <v>22</v>
      </c>
      <c r="G17" s="91">
        <v>0.57291666666666663</v>
      </c>
      <c r="H17" s="91">
        <v>0.59375</v>
      </c>
      <c r="I17" s="54">
        <f>ROUND((H17-G17)*1440/60,2)</f>
        <v>0.5</v>
      </c>
      <c r="J17" s="55">
        <v>34</v>
      </c>
      <c r="K17" s="54">
        <f t="shared" ref="K17:K24" si="0">I17*J17</f>
        <v>17</v>
      </c>
      <c r="L17" s="56">
        <f t="shared" ref="L17:L25" si="1">ROUND(K17/1098,3)</f>
        <v>1.4999999999999999E-2</v>
      </c>
      <c r="M17" s="65" t="s">
        <v>21</v>
      </c>
      <c r="N17" s="55">
        <v>17</v>
      </c>
      <c r="O17" s="56">
        <f>ROUND(N17/1098,3)</f>
        <v>1.4999999999999999E-2</v>
      </c>
      <c r="P17" s="62">
        <f>O17-L17</f>
        <v>0</v>
      </c>
      <c r="Q17" s="63">
        <f>IF(O17&lt;L17,O17,L17)</f>
        <v>1.4999999999999999E-2</v>
      </c>
      <c r="R17" s="64">
        <f t="shared" ref="R17:R25" si="2">ROUND(Q17,2)</f>
        <v>0.02</v>
      </c>
      <c r="S17" s="78">
        <v>25</v>
      </c>
      <c r="T17" s="64">
        <f>ROUND((S17*R17),2)</f>
        <v>0.5</v>
      </c>
    </row>
    <row r="18" spans="1:29" s="10" customFormat="1" ht="30" x14ac:dyDescent="0.25">
      <c r="A18" s="29" t="s">
        <v>25</v>
      </c>
      <c r="B18" s="30" t="s">
        <v>19</v>
      </c>
      <c r="C18" s="88" t="s">
        <v>38</v>
      </c>
      <c r="D18" s="145" t="s">
        <v>56</v>
      </c>
      <c r="E18" s="31">
        <v>6</v>
      </c>
      <c r="F18" s="30" t="s">
        <v>22</v>
      </c>
      <c r="G18" s="92">
        <v>0.47916666666666669</v>
      </c>
      <c r="H18" s="92">
        <v>0.51041666666666663</v>
      </c>
      <c r="I18" s="32">
        <f>ROUND((H18-G18)*1440/60,2)</f>
        <v>0.75</v>
      </c>
      <c r="J18" s="22">
        <v>34</v>
      </c>
      <c r="K18" s="32">
        <f t="shared" si="0"/>
        <v>25.5</v>
      </c>
      <c r="L18" s="23">
        <f t="shared" si="1"/>
        <v>2.3E-2</v>
      </c>
      <c r="M18" s="30"/>
      <c r="N18" s="22"/>
      <c r="O18" s="23"/>
      <c r="P18" s="24"/>
      <c r="Q18" s="25"/>
      <c r="R18" s="26"/>
      <c r="S18" s="81"/>
      <c r="T18" s="26"/>
    </row>
    <row r="19" spans="1:29" s="10" customFormat="1" x14ac:dyDescent="0.25">
      <c r="A19" s="29"/>
      <c r="B19" s="30"/>
      <c r="C19" s="88"/>
      <c r="D19" s="146"/>
      <c r="E19" s="31"/>
      <c r="F19" s="30" t="s">
        <v>26</v>
      </c>
      <c r="G19" s="92">
        <v>0.625</v>
      </c>
      <c r="H19" s="92">
        <v>0.65625</v>
      </c>
      <c r="I19" s="32">
        <f>ROUND((H19-G19)*1440/60,2)</f>
        <v>0.75</v>
      </c>
      <c r="J19" s="22">
        <v>36</v>
      </c>
      <c r="K19" s="27">
        <f t="shared" si="0"/>
        <v>27</v>
      </c>
      <c r="L19" s="28">
        <f t="shared" si="1"/>
        <v>2.5000000000000001E-2</v>
      </c>
      <c r="M19" s="30"/>
      <c r="N19" s="22"/>
      <c r="O19" s="23"/>
      <c r="P19" s="24"/>
      <c r="Q19" s="25"/>
      <c r="R19" s="26"/>
      <c r="S19" s="81"/>
      <c r="T19" s="26"/>
    </row>
    <row r="20" spans="1:29" s="10" customFormat="1" x14ac:dyDescent="0.25">
      <c r="A20" s="161" t="s">
        <v>49</v>
      </c>
      <c r="B20" s="34"/>
      <c r="C20" s="89"/>
      <c r="D20" s="30"/>
      <c r="E20" s="31"/>
      <c r="F20" s="46"/>
      <c r="G20" s="93"/>
      <c r="H20" s="93"/>
      <c r="I20" s="47"/>
      <c r="J20" s="48"/>
      <c r="K20" s="32">
        <f>K18+K19</f>
        <v>52.5</v>
      </c>
      <c r="L20" s="23">
        <f t="shared" si="1"/>
        <v>4.8000000000000001E-2</v>
      </c>
      <c r="M20" s="38" t="s">
        <v>19</v>
      </c>
      <c r="N20" s="42">
        <v>45</v>
      </c>
      <c r="O20" s="28">
        <f t="shared" ref="O20:O25" si="3">ROUND(N20/1098,3)</f>
        <v>4.1000000000000002E-2</v>
      </c>
      <c r="P20" s="43">
        <f>O20-L20</f>
        <v>-6.9999999999999993E-3</v>
      </c>
      <c r="Q20" s="44">
        <f>IF(O20&lt;L20,O20,L20)</f>
        <v>4.1000000000000002E-2</v>
      </c>
      <c r="R20" s="45">
        <f t="shared" si="2"/>
        <v>0.04</v>
      </c>
      <c r="S20" s="82">
        <v>29</v>
      </c>
      <c r="T20" s="45">
        <f>ROUND((S20*R20),2)</f>
        <v>1.1599999999999999</v>
      </c>
    </row>
    <row r="21" spans="1:29" s="10" customFormat="1" ht="30" customHeight="1" x14ac:dyDescent="0.25">
      <c r="A21" s="59" t="s">
        <v>27</v>
      </c>
      <c r="B21" s="52" t="s">
        <v>28</v>
      </c>
      <c r="C21" s="87" t="s">
        <v>39</v>
      </c>
      <c r="D21" s="110" t="s">
        <v>57</v>
      </c>
      <c r="E21" s="58">
        <v>7</v>
      </c>
      <c r="F21" s="52" t="s">
        <v>32</v>
      </c>
      <c r="G21" s="91">
        <v>0.625</v>
      </c>
      <c r="H21" s="91">
        <v>0.66666666666666663</v>
      </c>
      <c r="I21" s="54">
        <f>ROUND((H21-G21)*1440/60,2)</f>
        <v>1</v>
      </c>
      <c r="J21" s="55">
        <v>35</v>
      </c>
      <c r="K21" s="54">
        <f t="shared" si="0"/>
        <v>35</v>
      </c>
      <c r="L21" s="56">
        <f t="shared" si="1"/>
        <v>3.2000000000000001E-2</v>
      </c>
      <c r="M21" s="65" t="s">
        <v>28</v>
      </c>
      <c r="N21" s="55">
        <v>50</v>
      </c>
      <c r="O21" s="56">
        <f t="shared" si="3"/>
        <v>4.5999999999999999E-2</v>
      </c>
      <c r="P21" s="62">
        <f>O21-L21</f>
        <v>1.3999999999999999E-2</v>
      </c>
      <c r="Q21" s="63">
        <f>IF(O21&lt;L21,O21,L21)</f>
        <v>3.2000000000000001E-2</v>
      </c>
      <c r="R21" s="64">
        <f t="shared" si="2"/>
        <v>0.03</v>
      </c>
      <c r="S21" s="78">
        <v>35</v>
      </c>
      <c r="T21" s="64">
        <f>ROUND((S21*R21),2)</f>
        <v>1.05</v>
      </c>
    </row>
    <row r="22" spans="1:29" s="10" customFormat="1" ht="30" x14ac:dyDescent="0.25">
      <c r="A22" s="33" t="s">
        <v>29</v>
      </c>
      <c r="B22" s="30" t="s">
        <v>30</v>
      </c>
      <c r="C22" s="88" t="s">
        <v>41</v>
      </c>
      <c r="D22" s="147" t="s">
        <v>58</v>
      </c>
      <c r="E22" s="31">
        <v>8</v>
      </c>
      <c r="F22" s="30" t="s">
        <v>22</v>
      </c>
      <c r="G22" s="92">
        <v>0.375</v>
      </c>
      <c r="H22" s="92">
        <v>0.40625</v>
      </c>
      <c r="I22" s="32">
        <f>ROUND((H22-G22)*1440/60,2)</f>
        <v>0.75</v>
      </c>
      <c r="J22" s="22">
        <v>34</v>
      </c>
      <c r="K22" s="32">
        <f t="shared" si="0"/>
        <v>25.5</v>
      </c>
      <c r="L22" s="35">
        <f t="shared" si="1"/>
        <v>2.3E-2</v>
      </c>
      <c r="M22" s="36"/>
      <c r="N22" s="22"/>
      <c r="O22" s="23"/>
      <c r="P22" s="24"/>
      <c r="Q22" s="25"/>
      <c r="R22" s="26"/>
      <c r="S22" s="81"/>
      <c r="T22" s="26"/>
    </row>
    <row r="23" spans="1:29" s="10" customFormat="1" x14ac:dyDescent="0.25">
      <c r="A23" s="33"/>
      <c r="B23" s="30"/>
      <c r="C23" s="88"/>
      <c r="D23" s="148"/>
      <c r="E23" s="31"/>
      <c r="F23" s="30" t="s">
        <v>31</v>
      </c>
      <c r="G23" s="92">
        <v>0.375</v>
      </c>
      <c r="H23" s="92">
        <v>0.40625</v>
      </c>
      <c r="I23" s="32">
        <f>ROUND((H23-G23)*1440/60,2)</f>
        <v>0.75</v>
      </c>
      <c r="J23" s="22">
        <v>36</v>
      </c>
      <c r="K23" s="32">
        <f>I23*J23</f>
        <v>27</v>
      </c>
      <c r="L23" s="23">
        <f t="shared" si="1"/>
        <v>2.5000000000000001E-2</v>
      </c>
      <c r="M23" s="36"/>
      <c r="N23" s="22"/>
      <c r="O23" s="23"/>
      <c r="P23" s="24"/>
      <c r="Q23" s="25"/>
      <c r="R23" s="26"/>
      <c r="S23" s="81"/>
      <c r="T23" s="26"/>
    </row>
    <row r="24" spans="1:29" s="10" customFormat="1" x14ac:dyDescent="0.25">
      <c r="A24" s="29"/>
      <c r="B24" s="30"/>
      <c r="C24" s="88"/>
      <c r="D24" s="148"/>
      <c r="E24" s="31"/>
      <c r="F24" s="30" t="s">
        <v>32</v>
      </c>
      <c r="G24" s="92">
        <v>0.375</v>
      </c>
      <c r="H24" s="92">
        <v>0.40625</v>
      </c>
      <c r="I24" s="32">
        <f>ROUND((H24-G24)*1440/60,2)</f>
        <v>0.75</v>
      </c>
      <c r="J24" s="22">
        <v>36</v>
      </c>
      <c r="K24" s="27">
        <f t="shared" si="0"/>
        <v>27</v>
      </c>
      <c r="L24" s="37">
        <f t="shared" si="1"/>
        <v>2.5000000000000001E-2</v>
      </c>
      <c r="M24" s="36"/>
      <c r="N24" s="22"/>
      <c r="O24" s="23"/>
      <c r="P24" s="24"/>
      <c r="Q24" s="25"/>
      <c r="R24" s="26"/>
      <c r="S24" s="81"/>
      <c r="T24" s="26"/>
    </row>
    <row r="25" spans="1:29" s="10" customFormat="1" x14ac:dyDescent="0.25">
      <c r="A25" s="161" t="s">
        <v>50</v>
      </c>
      <c r="B25" s="39"/>
      <c r="C25" s="90"/>
      <c r="D25" s="40"/>
      <c r="E25" s="41"/>
      <c r="F25" s="49"/>
      <c r="G25" s="50"/>
      <c r="H25" s="50"/>
      <c r="I25" s="51"/>
      <c r="J25" s="49"/>
      <c r="K25" s="27">
        <f>SUM(K22:K24)</f>
        <v>79.5</v>
      </c>
      <c r="L25" s="60">
        <f t="shared" si="1"/>
        <v>7.1999999999999995E-2</v>
      </c>
      <c r="M25" s="38" t="s">
        <v>30</v>
      </c>
      <c r="N25" s="42">
        <v>64</v>
      </c>
      <c r="O25" s="28">
        <f t="shared" si="3"/>
        <v>5.8000000000000003E-2</v>
      </c>
      <c r="P25" s="43">
        <f>O25-L25</f>
        <v>-1.3999999999999992E-2</v>
      </c>
      <c r="Q25" s="44">
        <f>IF(O25&lt;L25,O25,L25)</f>
        <v>5.8000000000000003E-2</v>
      </c>
      <c r="R25" s="45">
        <f t="shared" si="2"/>
        <v>0.06</v>
      </c>
      <c r="S25" s="82">
        <v>30</v>
      </c>
      <c r="T25" s="45">
        <f>ROUND((S25*R25),2)</f>
        <v>1.8</v>
      </c>
    </row>
    <row r="26" spans="1:29" s="10" customFormat="1" x14ac:dyDescent="0.25">
      <c r="A26" s="14"/>
      <c r="B26" s="14"/>
      <c r="C26" s="14"/>
      <c r="D26" s="15"/>
      <c r="E26" s="14"/>
      <c r="F26" s="16"/>
      <c r="G26" s="16"/>
      <c r="H26" s="17"/>
      <c r="I26" s="14"/>
      <c r="J26" s="17"/>
      <c r="K26" s="12"/>
      <c r="L26" s="12"/>
      <c r="M26" s="14"/>
      <c r="N26" s="13"/>
      <c r="O26" s="12"/>
      <c r="P26" s="12"/>
      <c r="Q26" s="12"/>
      <c r="R26" s="17"/>
      <c r="T26" s="83">
        <f>SUM(T17:T25)</f>
        <v>4.51</v>
      </c>
    </row>
    <row r="27" spans="1:29" s="10" customFormat="1" x14ac:dyDescent="0.25">
      <c r="A27" s="162" t="s">
        <v>51</v>
      </c>
      <c r="B27" s="150"/>
      <c r="C27" s="150"/>
      <c r="D27" s="150"/>
      <c r="E27" s="150"/>
      <c r="F27" s="150"/>
      <c r="G27" s="150"/>
      <c r="H27" s="150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1:29" s="10" customFormat="1" x14ac:dyDescent="0.25">
      <c r="A28" s="113" t="s">
        <v>44</v>
      </c>
      <c r="B28" s="124" t="s">
        <v>48</v>
      </c>
      <c r="C28" s="124"/>
      <c r="D28" s="124"/>
      <c r="E28" s="124"/>
      <c r="F28" s="124"/>
      <c r="G28" s="124"/>
      <c r="H28" s="14"/>
      <c r="I28" s="14"/>
      <c r="J28" s="12"/>
      <c r="K28" s="12"/>
      <c r="L28" s="14"/>
      <c r="M28" s="14"/>
      <c r="N28" s="12"/>
      <c r="O28" s="12"/>
      <c r="P28" s="12"/>
      <c r="Q28" s="17"/>
    </row>
    <row r="29" spans="1:29" s="10" customFormat="1" x14ac:dyDescent="0.25">
      <c r="A29" s="18"/>
      <c r="B29" s="14"/>
      <c r="C29" s="14"/>
      <c r="D29" s="15"/>
      <c r="E29" s="14"/>
      <c r="F29" s="16"/>
      <c r="G29" s="16"/>
      <c r="H29" s="17"/>
      <c r="I29" s="14"/>
      <c r="J29" s="14"/>
      <c r="K29" s="12"/>
      <c r="L29" s="12"/>
      <c r="M29" s="14"/>
      <c r="N29" s="14"/>
      <c r="O29" s="12"/>
      <c r="P29" s="12"/>
      <c r="Q29" s="12"/>
      <c r="R29" s="17"/>
    </row>
    <row r="30" spans="1:29" s="10" customFormat="1" x14ac:dyDescent="0.25">
      <c r="A30" s="18"/>
      <c r="B30" s="14"/>
      <c r="C30" s="14"/>
      <c r="D30" s="15"/>
      <c r="E30" s="14"/>
      <c r="F30" s="16"/>
      <c r="G30" s="16"/>
      <c r="H30" s="17"/>
      <c r="I30" s="14"/>
      <c r="J30" s="14"/>
      <c r="K30" s="12"/>
      <c r="L30" s="12"/>
      <c r="M30" s="14"/>
      <c r="N30" s="14"/>
      <c r="O30" s="12"/>
      <c r="P30" s="12"/>
      <c r="Q30" s="12"/>
      <c r="R30" s="17"/>
    </row>
    <row r="31" spans="1:29" s="3" customFormat="1" x14ac:dyDescent="0.25">
      <c r="A31" s="19"/>
      <c r="B31" s="144"/>
      <c r="C31" s="144"/>
      <c r="D31" s="144"/>
      <c r="E31" s="19"/>
      <c r="F31" s="19"/>
      <c r="G31" s="19"/>
      <c r="H31" s="19"/>
      <c r="I31" s="19"/>
      <c r="J31" s="19"/>
      <c r="K31" s="20"/>
      <c r="L31" s="20"/>
      <c r="M31" s="19"/>
      <c r="N31" s="19"/>
      <c r="O31" s="19"/>
      <c r="P31" s="19"/>
      <c r="Q31" s="19"/>
      <c r="R31" s="19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s="3" customFormat="1" x14ac:dyDescent="0.25">
      <c r="A32" s="19"/>
      <c r="B32" s="19"/>
      <c r="C32" s="19"/>
      <c r="D32" s="19"/>
      <c r="E32" s="19"/>
      <c r="F32" s="16"/>
      <c r="G32" s="16"/>
      <c r="H32" s="17"/>
      <c r="I32" s="14"/>
      <c r="J32" s="17"/>
      <c r="K32" s="12"/>
      <c r="L32" s="12"/>
      <c r="M32" s="14"/>
      <c r="N32" s="13"/>
      <c r="O32" s="12"/>
      <c r="P32" s="12"/>
      <c r="Q32" s="12"/>
      <c r="R32" s="17"/>
    </row>
    <row r="33" spans="1:18" x14ac:dyDescent="0.25">
      <c r="A33" s="21"/>
      <c r="B33" s="19"/>
      <c r="C33" s="19"/>
      <c r="D33" s="19"/>
      <c r="E33" s="19"/>
      <c r="F33" s="16"/>
      <c r="G33" s="16"/>
      <c r="H33" s="17"/>
      <c r="I33" s="14"/>
      <c r="J33" s="17"/>
      <c r="K33" s="12"/>
      <c r="L33" s="12"/>
      <c r="M33" s="14"/>
      <c r="N33" s="13"/>
      <c r="O33" s="12"/>
      <c r="P33" s="12"/>
      <c r="Q33" s="12"/>
      <c r="R33" s="17"/>
    </row>
    <row r="34" spans="1:18" x14ac:dyDescent="0.25">
      <c r="A34" s="21"/>
      <c r="B34" s="19"/>
      <c r="C34" s="19"/>
      <c r="D34" s="19"/>
      <c r="E34" s="19"/>
      <c r="F34" s="16"/>
      <c r="G34" s="16"/>
      <c r="H34" s="17"/>
      <c r="I34" s="14"/>
      <c r="J34" s="17"/>
      <c r="K34" s="12"/>
      <c r="L34" s="12"/>
      <c r="M34" s="14"/>
      <c r="N34" s="13"/>
      <c r="O34" s="12"/>
      <c r="P34" s="12"/>
      <c r="Q34" s="12"/>
      <c r="R34" s="17"/>
    </row>
    <row r="35" spans="1:18" x14ac:dyDescent="0.25">
      <c r="A35" s="21"/>
      <c r="B35" s="19"/>
      <c r="C35" s="19"/>
      <c r="D35" s="19"/>
      <c r="E35" s="19"/>
      <c r="F35" s="16"/>
      <c r="G35" s="16"/>
      <c r="H35" s="17"/>
      <c r="I35" s="14"/>
      <c r="J35" s="17"/>
      <c r="K35" s="12"/>
      <c r="L35" s="12"/>
      <c r="M35" s="14"/>
      <c r="N35" s="13"/>
      <c r="O35" s="12"/>
      <c r="P35" s="12"/>
      <c r="Q35" s="12"/>
      <c r="R35" s="17"/>
    </row>
    <row r="36" spans="1:18" x14ac:dyDescent="0.25">
      <c r="A36" s="21"/>
      <c r="B36" s="19"/>
      <c r="C36" s="19"/>
      <c r="D36" s="19"/>
      <c r="E36" s="19"/>
      <c r="F36" s="16"/>
      <c r="G36" s="16"/>
      <c r="H36" s="17"/>
      <c r="I36" s="14"/>
      <c r="J36" s="17"/>
      <c r="K36" s="12"/>
      <c r="L36" s="12"/>
      <c r="M36" s="14"/>
      <c r="N36" s="13"/>
      <c r="O36" s="12"/>
      <c r="P36" s="12"/>
      <c r="Q36" s="12"/>
      <c r="R36" s="17"/>
    </row>
  </sheetData>
  <hyperlinks>
    <hyperlink ref="B28" r:id="rId1" display="School Courses for the Exchange of Data (SCED) finder:" xr:uid="{00000000-0004-0000-0100-000000000000}"/>
  </hyperlinks>
  <pageMargins left="0.25" right="0.25" top="0.75" bottom="0.75" header="0.3" footer="0.3"/>
  <pageSetup scale="7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Non-Public Shared Time</vt:lpstr>
      <vt:lpstr>EXAMPLE</vt:lpstr>
      <vt:lpstr>'Non-Public Shared Time'!Print_Titles</vt:lpstr>
    </vt:vector>
  </TitlesOfParts>
  <Company>Ottawa Area Intermediate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Emily Taylor</cp:lastModifiedBy>
  <cp:lastPrinted>2024-10-21T20:42:54Z</cp:lastPrinted>
  <dcterms:created xsi:type="dcterms:W3CDTF">2010-03-31T17:44:10Z</dcterms:created>
  <dcterms:modified xsi:type="dcterms:W3CDTF">2024-11-01T18:04:15Z</dcterms:modified>
</cp:coreProperties>
</file>